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roest\Desktop\"/>
    </mc:Choice>
  </mc:AlternateContent>
  <xr:revisionPtr revIDLastSave="0" documentId="13_ncr:1_{29D91D6D-ECC9-4519-9DCB-FBA50D6938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ul hier je gegevens in" sheetId="2" r:id="rId1"/>
    <sheet name="Referentiegegevens" sheetId="1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F12" i="2"/>
  <c r="F13" i="2"/>
  <c r="F14" i="2"/>
  <c r="F15" i="2"/>
  <c r="F16" i="2"/>
  <c r="F17" i="2"/>
  <c r="F18" i="2"/>
  <c r="F19" i="2"/>
  <c r="F20" i="2"/>
  <c r="F21" i="2"/>
  <c r="F22" i="2"/>
  <c r="E12" i="2"/>
  <c r="G12" i="2" s="1"/>
  <c r="E13" i="2"/>
  <c r="G13" i="2" s="1"/>
  <c r="E14" i="2"/>
  <c r="G14" i="2" s="1"/>
  <c r="E15" i="2"/>
  <c r="G15" i="2" s="1"/>
  <c r="E16" i="2"/>
  <c r="G16" i="2" s="1"/>
  <c r="E17" i="2"/>
  <c r="E18" i="2"/>
  <c r="G18" i="2" s="1"/>
  <c r="E19" i="2"/>
  <c r="G19" i="2" s="1"/>
  <c r="E20" i="2"/>
  <c r="G20" i="2" s="1"/>
  <c r="E21" i="2"/>
  <c r="G21" i="2" s="1"/>
  <c r="E22" i="2"/>
  <c r="G22" i="2" s="1"/>
  <c r="O15" i="2"/>
  <c r="O17" i="2"/>
  <c r="P17" i="2" s="1"/>
  <c r="N12" i="2"/>
  <c r="N13" i="2"/>
  <c r="N14" i="2"/>
  <c r="N15" i="2"/>
  <c r="P15" i="2" s="1"/>
  <c r="N16" i="2"/>
  <c r="P16" i="2" s="1"/>
  <c r="N17" i="2"/>
  <c r="N18" i="2"/>
  <c r="P18" i="2" s="1"/>
  <c r="N19" i="2"/>
  <c r="N20" i="2"/>
  <c r="N21" i="2"/>
  <c r="N22" i="2"/>
  <c r="M12" i="2"/>
  <c r="O12" i="2" s="1"/>
  <c r="M13" i="2"/>
  <c r="O13" i="2" s="1"/>
  <c r="M14" i="2"/>
  <c r="O14" i="2" s="1"/>
  <c r="M15" i="2"/>
  <c r="M16" i="2"/>
  <c r="O16" i="2" s="1"/>
  <c r="M17" i="2"/>
  <c r="M18" i="2"/>
  <c r="O18" i="2" s="1"/>
  <c r="M19" i="2"/>
  <c r="O19" i="2" s="1"/>
  <c r="P19" i="2" s="1"/>
  <c r="M20" i="2"/>
  <c r="O20" i="2" s="1"/>
  <c r="M21" i="2"/>
  <c r="O21" i="2" s="1"/>
  <c r="M22" i="2"/>
  <c r="O22" i="2" s="1"/>
  <c r="N11" i="2"/>
  <c r="K24" i="2"/>
  <c r="M11" i="2"/>
  <c r="O11" i="2" s="1"/>
  <c r="E11" i="2"/>
  <c r="G11" i="2" s="1"/>
  <c r="F11" i="2"/>
  <c r="D5" i="1"/>
  <c r="C5" i="1"/>
  <c r="P14" i="2" l="1"/>
  <c r="P22" i="2"/>
  <c r="P20" i="2"/>
  <c r="P12" i="2"/>
  <c r="P21" i="2"/>
  <c r="H19" i="2"/>
  <c r="H18" i="2"/>
  <c r="H17" i="2"/>
  <c r="H14" i="2"/>
  <c r="H21" i="2"/>
  <c r="H13" i="2"/>
  <c r="H15" i="2"/>
  <c r="H20" i="2"/>
  <c r="H12" i="2"/>
  <c r="H22" i="2"/>
  <c r="H16" i="2"/>
  <c r="P13" i="2"/>
  <c r="P11" i="2"/>
  <c r="H11" i="2"/>
  <c r="C24" i="2" l="1"/>
  <c r="O24" i="2" l="1"/>
  <c r="F24" i="2"/>
  <c r="H24" i="2"/>
  <c r="G24" i="2"/>
  <c r="E28" i="2" l="1"/>
  <c r="P24" i="2"/>
  <c r="E29" i="2" s="1"/>
  <c r="N24" i="2"/>
  <c r="E27" i="2" s="1"/>
</calcChain>
</file>

<file path=xl/sharedStrings.xml><?xml version="1.0" encoding="utf-8"?>
<sst xmlns="http://schemas.openxmlformats.org/spreadsheetml/2006/main" count="73" uniqueCount="40">
  <si>
    <t>Datum</t>
  </si>
  <si>
    <t>Standaardvolumefracties elektriciteit in kWh per dag</t>
  </si>
  <si>
    <t>Standaardvolumefracties gas in m3(n) per dag</t>
  </si>
  <si>
    <t>Eindtotaal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</si>
  <si>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</si>
  <si>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</si>
  <si>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</si>
  <si>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</si>
  <si>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</si>
  <si>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</si>
  <si>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</si>
  <si>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</si>
  <si>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</si>
  <si>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</si>
  <si>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</si>
  <si>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</si>
  <si>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Jaren</t>
  </si>
  <si>
    <t>2023</t>
  </si>
  <si>
    <t>Totaal aantal kWh voor plafond</t>
  </si>
  <si>
    <t>Totaal aantal m³ voor plafond</t>
  </si>
  <si>
    <t>Totaal</t>
  </si>
  <si>
    <t>kWh</t>
  </si>
  <si>
    <t>m³</t>
  </si>
  <si>
    <t>Bron: klik hier</t>
  </si>
  <si>
    <t>Stroom</t>
  </si>
  <si>
    <t>Maand</t>
  </si>
  <si>
    <t>Prijsplafond</t>
  </si>
  <si>
    <t>Kosten met prijsplafond</t>
  </si>
  <si>
    <t>Overschrijding plafond?</t>
  </si>
  <si>
    <t>Kosten met eigen contract zouden zijn</t>
  </si>
  <si>
    <t>Je bespaart</t>
  </si>
  <si>
    <t>Vul hier je stroomtarief in per kWh</t>
  </si>
  <si>
    <t>Deze kleur zelf invullen</t>
  </si>
  <si>
    <t>Vul hier je verbruik in kWh in per maand</t>
  </si>
  <si>
    <t>Gas</t>
  </si>
  <si>
    <t>Vul hier je gastarief in per m³</t>
  </si>
  <si>
    <t>Vul hier je verbruik in m³ in per maand</t>
  </si>
  <si>
    <t>Totale kosten met prijsplafond</t>
  </si>
  <si>
    <t>Totale kosten eigen contract</t>
  </si>
  <si>
    <t>Totale besparing stroom en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</si>
</sst>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#,##0.0"/>
    <numFmt numFmtId="165" formatCode="_ &quot;€&quot;\ * #,##0_ ;_ &quot;€&quot;\ * \-#,##0_ ;_ &quot;€&quot;\ * &quot;-&quot;??_ ;_ @_ "/>
    <numFmt numFmtId="166" formatCode="#,##0\ &quot;kWh&quot;"/>
    <numFmt numFmtId="167" formatCode="#,##0\ &quot;m3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22"/>
      <color theme="1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0" xfId="0" applyBorder="1" applyAlignment="1">
      <alignment horizontal="center" wrapText="1"/>
    </xf>
    <xf numFmtId="164" fontId="0" fillId="0" borderId="10" xfId="0" applyNumberFormat="1" applyBorder="1" applyAlignment="1">
      <alignment horizontal="center" wrapText="1"/>
    </xf>
    <xf numFmtId="0" fontId="0" fillId="0" borderId="10" xfId="0" pivotButton="1" applyBorder="1" applyAlignment="1">
      <alignment horizontal="left"/>
    </xf>
    <xf numFmtId="0" fontId="0" fillId="0" borderId="10" xfId="0" applyBorder="1" applyAlignment="1">
      <alignment horizontal="left"/>
    </xf>
    <xf numFmtId="14" fontId="0" fillId="0" borderId="10" xfId="0" applyNumberFormat="1" applyBorder="1" applyAlignment="1">
      <alignment horizontal="left"/>
    </xf>
    <xf numFmtId="3" fontId="0" fillId="0" borderId="10" xfId="0" applyNumberFormat="1" applyBorder="1" applyAlignment="1">
      <alignment horizontal="center" wrapText="1"/>
    </xf>
    <xf numFmtId="0" fontId="16" fillId="33" borderId="10" xfId="0" applyFont="1" applyFill="1" applyBorder="1" applyAlignment="1">
      <alignment horizontal="left"/>
    </xf>
    <xf numFmtId="0" fontId="16" fillId="33" borderId="10" xfId="0" applyFont="1" applyFill="1" applyBorder="1" applyAlignment="1">
      <alignment horizontal="left" wrapText="1"/>
    </xf>
    <xf numFmtId="0" fontId="0" fillId="34" borderId="0" xfId="0" applyFill="1"/>
    <xf numFmtId="0" fontId="0" fillId="34" borderId="0" xfId="0" applyFill="1" applyAlignment="1">
      <alignment horizontal="left"/>
    </xf>
    <xf numFmtId="0" fontId="0" fillId="34" borderId="0" xfId="0" applyFill="1" applyAlignment="1">
      <alignment wrapText="1"/>
    </xf>
    <xf numFmtId="0" fontId="16" fillId="34" borderId="0" xfId="0" applyFont="1" applyFill="1" applyAlignment="1">
      <alignment horizontal="center" wrapText="1"/>
    </xf>
    <xf numFmtId="0" fontId="16" fillId="34" borderId="0" xfId="0" applyFont="1" applyFill="1" applyAlignment="1">
      <alignment horizontal="center"/>
    </xf>
    <xf numFmtId="0" fontId="20" fillId="34" borderId="0" xfId="42" applyFont="1" applyFill="1" applyAlignment="1">
      <alignment horizontal="left"/>
    </xf>
    <xf numFmtId="0" fontId="9" fillId="34" borderId="0" xfId="9" applyFill="1" applyBorder="1" applyProtection="1"/>
    <xf numFmtId="0" fontId="9" fillId="38" borderId="4" xfId="9" applyFill="1" applyProtection="1"/>
    <xf numFmtId="0" fontId="24" fillId="34" borderId="1" xfId="2" applyFont="1" applyFill="1" applyProtection="1"/>
    <xf numFmtId="0" fontId="25" fillId="34" borderId="1" xfId="2" applyFont="1" applyFill="1" applyProtection="1"/>
    <xf numFmtId="0" fontId="3" fillId="34" borderId="1" xfId="2" applyFill="1" applyProtection="1"/>
    <xf numFmtId="0" fontId="25" fillId="34" borderId="1" xfId="2" applyFont="1" applyFill="1" applyAlignment="1" applyProtection="1">
      <alignment wrapText="1"/>
    </xf>
    <xf numFmtId="0" fontId="22" fillId="34" borderId="0" xfId="0" applyFont="1" applyFill="1"/>
    <xf numFmtId="0" fontId="23" fillId="34" borderId="0" xfId="0" applyFont="1" applyFill="1"/>
    <xf numFmtId="0" fontId="27" fillId="34" borderId="0" xfId="0" applyFont="1" applyFill="1" applyAlignment="1">
      <alignment horizontal="left"/>
    </xf>
    <xf numFmtId="0" fontId="28" fillId="34" borderId="0" xfId="0" applyFont="1" applyFill="1"/>
    <xf numFmtId="0" fontId="29" fillId="34" borderId="0" xfId="0" applyFont="1" applyFill="1"/>
    <xf numFmtId="0" fontId="27" fillId="34" borderId="0" xfId="0" applyFont="1" applyFill="1" applyAlignment="1">
      <alignment horizontal="right"/>
    </xf>
    <xf numFmtId="44" fontId="22" fillId="34" borderId="0" xfId="0" applyNumberFormat="1" applyFont="1" applyFill="1"/>
    <xf numFmtId="0" fontId="16" fillId="34" borderId="11" xfId="0" applyFont="1" applyFill="1" applyBorder="1"/>
    <xf numFmtId="0" fontId="16" fillId="36" borderId="10" xfId="0" applyFont="1" applyFill="1" applyBorder="1" applyAlignment="1">
      <alignment horizontal="center" wrapText="1"/>
    </xf>
    <xf numFmtId="0" fontId="16" fillId="37" borderId="10" xfId="0" applyFont="1" applyFill="1" applyBorder="1" applyAlignment="1">
      <alignment horizontal="center" wrapText="1"/>
    </xf>
    <xf numFmtId="0" fontId="0" fillId="34" borderId="11" xfId="0" applyFill="1" applyBorder="1"/>
    <xf numFmtId="164" fontId="0" fillId="35" borderId="10" xfId="0" applyNumberFormat="1" applyFill="1" applyBorder="1" applyAlignment="1">
      <alignment horizontal="center"/>
    </xf>
    <xf numFmtId="165" fontId="0" fillId="35" borderId="10" xfId="0" applyNumberFormat="1" applyFill="1" applyBorder="1" applyAlignment="1">
      <alignment horizontal="center" wrapText="1"/>
    </xf>
    <xf numFmtId="165" fontId="0" fillId="35" borderId="10" xfId="0" applyNumberFormat="1" applyFill="1" applyBorder="1" applyAlignment="1">
      <alignment horizontal="center"/>
    </xf>
    <xf numFmtId="0" fontId="0" fillId="34" borderId="0" xfId="0" applyFill="1" applyAlignment="1">
      <alignment horizontal="center"/>
    </xf>
    <xf numFmtId="164" fontId="0" fillId="34" borderId="0" xfId="0" applyNumberFormat="1" applyFill="1" applyAlignment="1">
      <alignment horizontal="center"/>
    </xf>
    <xf numFmtId="165" fontId="0" fillId="34" borderId="0" xfId="0" applyNumberFormat="1" applyFill="1" applyAlignment="1">
      <alignment wrapText="1"/>
    </xf>
    <xf numFmtId="165" fontId="0" fillId="34" borderId="0" xfId="0" applyNumberFormat="1" applyFill="1"/>
    <xf numFmtId="0" fontId="26" fillId="34" borderId="0" xfId="0" applyFont="1" applyFill="1" applyAlignment="1">
      <alignment horizontal="right"/>
    </xf>
    <xf numFmtId="0" fontId="0" fillId="0" borderId="0" xfId="0" applyAlignment="1">
      <alignment wrapText="1"/>
    </xf>
    <xf numFmtId="44" fontId="21" fillId="38" borderId="4" xfId="9" applyNumberFormat="1" applyFont="1" applyFill="1" applyProtection="1">
      <protection locked="0"/>
    </xf>
    <xf numFmtId="3" fontId="9" fillId="38" borderId="4" xfId="9" applyNumberFormat="1" applyFill="1" applyAlignment="1" applyProtection="1">
      <alignment horizontal="center"/>
      <protection locked="0"/>
    </xf>
    <xf numFmtId="0" fontId="26" fillId="34" borderId="0" xfId="0" applyFont="1" applyFill="1" applyAlignment="1">
      <alignment horizontal="left"/>
    </xf>
    <xf numFmtId="165" fontId="26" fillId="34" borderId="0" xfId="0" applyNumberFormat="1" applyFont="1" applyFill="1" applyAlignment="1">
      <alignment wrapText="1"/>
    </xf>
    <xf numFmtId="0" fontId="26" fillId="34" borderId="12" xfId="0" applyFont="1" applyFill="1" applyBorder="1" applyAlignment="1">
      <alignment horizontal="left"/>
    </xf>
    <xf numFmtId="0" fontId="0" fillId="34" borderId="12" xfId="0" applyFill="1" applyBorder="1"/>
    <xf numFmtId="165" fontId="26" fillId="34" borderId="12" xfId="0" applyNumberFormat="1" applyFont="1" applyFill="1" applyBorder="1" applyAlignment="1">
      <alignment wrapText="1"/>
    </xf>
    <xf numFmtId="0" fontId="26" fillId="34" borderId="13" xfId="0" applyFont="1" applyFill="1" applyBorder="1" applyAlignment="1">
      <alignment horizontal="right"/>
    </xf>
    <xf numFmtId="166" fontId="26" fillId="34" borderId="13" xfId="0" applyNumberFormat="1" applyFont="1" applyFill="1" applyBorder="1" applyAlignment="1">
      <alignment horizontal="center"/>
    </xf>
    <xf numFmtId="0" fontId="0" fillId="34" borderId="13" xfId="0" applyFill="1" applyBorder="1"/>
    <xf numFmtId="165" fontId="26" fillId="34" borderId="13" xfId="0" applyNumberFormat="1" applyFont="1" applyFill="1" applyBorder="1" applyAlignment="1">
      <alignment wrapText="1"/>
    </xf>
    <xf numFmtId="167" fontId="26" fillId="34" borderId="13" xfId="0" applyNumberFormat="1" applyFont="1" applyFill="1" applyBorder="1" applyAlignment="1">
      <alignment horizontal="center"/>
    </xf>
    <xf numFmtId="0" fontId="20" fillId="34" borderId="0" xfId="42" applyFont="1" applyFill="1" applyAlignment="1" applyProtection="1">
      <alignment horizontal="left"/>
      <protection locked="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2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24">
    <dxf>
      <numFmt numFmtId="3" formatCode="#,##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</dxfs>
  <tableStyles count="0" defaultTableStyle="TableStyleMedium2" defaultPivotStyle="PivotStyleLight16"/>
  <colors>
    <mruColors>
      <color rgb="FFC49500"/>
      <color rgb="FFEAB200"/>
      <color rgb="FFF2FC96"/>
      <color rgb="FFE6FA2A"/>
      <color rgb="FFEBE5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187185</xdr:colOff>
      <xdr:row>3</xdr:row>
      <xdr:rowOff>5631</xdr:rowOff>
    </xdr:from>
    <xdr:to>
      <xdr:col>2</xdr:col>
      <xdr:colOff>468795</xdr:colOff>
      <xdr:row>3</xdr:row>
      <xdr:rowOff>290554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DF59976-1375-13A0-E07E-E295D11C7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905" y="539031"/>
          <a:ext cx="281610" cy="284923"/>
        </a:xfrm>
        <a:prstGeom prst="rect">
          <a:avLst/>
        </a:prstGeom>
      </xdr:spPr>
    </xdr:pic>
    <xdr:clientData/>
  </xdr:twoCellAnchor>
  <xdr:twoCellAnchor editAs="oneCell">
    <xdr:from>
      <xdr:col>9</xdr:col>
      <xdr:colOff>528762</xdr:colOff>
      <xdr:row>1</xdr:row>
      <xdr:rowOff>137437</xdr:rowOff>
    </xdr:from>
    <xdr:to>
      <xdr:col>10</xdr:col>
      <xdr:colOff>307451</xdr:colOff>
      <xdr:row>3</xdr:row>
      <xdr:rowOff>241136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85303BBC-56CC-2EF0-9B00-EBE5F6598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9162" y="343177"/>
          <a:ext cx="434009" cy="43135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nnart Roest" refreshedDate="44997.715112384256" createdVersion="8" refreshedVersion="8" minRefreshableVersion="3" recordCount="365" xr:uid="{00000000-000A-0000-FFFF-FFFF03000000}">
  <cacheSource type="worksheet">
    <worksheetSource ref="B7:D372" sheet="Referentiegegevens"/>
  </cacheSource>
  <cacheFields count="4">
    <cacheField name="Datum" numFmtId="14">
      <sharedItems containsSemiMixedTypes="0" containsNonDate="0" containsDate="1" containsString="0" minDate="2023-01-01T00:00:00" maxDate="2024-01-01T00:00:00" count="365">
        <d v="2023-01-01T00:00:00"/>
        <d v="2023-01-02T00:00:00"/>
        <d v="2023-01-03T00:00:00"/>
        <d v="2023-01-04T00:00:00"/>
        <d v="2023-01-05T00:00:00"/>
        <d v="2023-01-06T00:00:00"/>
        <d v="2023-01-07T00:00:00"/>
        <d v="2023-01-08T00:00:00"/>
        <d v="2023-01-09T00:00:00"/>
        <d v="2023-01-10T00:00:00"/>
        <d v="2023-01-11T00:00:00"/>
        <d v="2023-01-12T00:00:00"/>
        <d v="2023-01-13T00:00:00"/>
        <d v="2023-01-14T00:00:00"/>
        <d v="2023-01-15T00:00:00"/>
        <d v="2023-01-16T00:00:00"/>
        <d v="2023-01-17T00:00:00"/>
        <d v="2023-01-18T00:00:00"/>
        <d v="2023-01-19T00:00:00"/>
        <d v="2023-01-20T00:00:00"/>
        <d v="2023-01-21T00:00:00"/>
        <d v="2023-01-22T00:00:00"/>
        <d v="2023-01-23T00:00:00"/>
        <d v="2023-01-24T00:00:00"/>
        <d v="2023-01-25T00:00:00"/>
        <d v="2023-01-26T00:00:00"/>
        <d v="2023-01-27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4T00:00:00"/>
        <d v="2023-02-05T00:00:00"/>
        <d v="2023-02-06T00:00:00"/>
        <d v="2023-02-07T00:00:00"/>
        <d v="2023-02-08T00:00:00"/>
        <d v="2023-02-09T00:00:00"/>
        <d v="2023-02-10T00:00:00"/>
        <d v="2023-02-11T00:00:00"/>
        <d v="2023-02-12T00:00:00"/>
        <d v="2023-02-13T00:00:00"/>
        <d v="2023-02-14T00:00:00"/>
        <d v="2023-02-15T00:00:00"/>
        <d v="2023-02-16T00:00:00"/>
        <d v="2023-02-17T00:00:00"/>
        <d v="2023-02-18T00:00:00"/>
        <d v="2023-02-19T00:00:00"/>
        <d v="2023-02-20T00:00:00"/>
        <d v="2023-02-21T00:00:00"/>
        <d v="2023-02-22T00:00:00"/>
        <d v="2023-02-23T00:00:00"/>
        <d v="2023-02-24T00:00:00"/>
        <d v="2023-02-25T00:00:00"/>
        <d v="2023-02-26T00:00:00"/>
        <d v="2023-02-27T00:00:00"/>
        <d v="2023-02-28T00:00:00"/>
        <d v="2023-03-01T00:00:00"/>
        <d v="2023-03-02T00:00:00"/>
        <d v="2023-03-03T00:00:00"/>
        <d v="2023-03-04T00:00:00"/>
        <d v="2023-03-05T00:00:00"/>
        <d v="2023-03-06T00:00:00"/>
        <d v="2023-03-07T00:00:00"/>
        <d v="2023-03-08T00:00:00"/>
        <d v="2023-03-09T00:00:00"/>
        <d v="2023-03-10T00:00:00"/>
        <d v="2023-03-11T00:00:00"/>
        <d v="2023-03-12T00:00:00"/>
        <d v="2023-03-13T00:00:00"/>
        <d v="2023-03-14T00:00:00"/>
        <d v="2023-03-15T00:00:00"/>
        <d v="2023-03-16T00:00:00"/>
        <d v="2023-03-17T00:00:00"/>
        <d v="2023-03-18T00:00:00"/>
        <d v="2023-03-19T00:00:00"/>
        <d v="2023-03-20T00:00:00"/>
        <d v="2023-03-21T00:00:00"/>
        <d v="2023-03-22T00:00:00"/>
        <d v="2023-03-23T00:00:00"/>
        <d v="2023-03-24T00:00:00"/>
        <d v="2023-03-25T00:00:00"/>
        <d v="2023-03-26T00:00:00"/>
        <d v="2023-03-27T00:00:00"/>
        <d v="2023-03-28T00:00:00"/>
        <d v="2023-03-29T00:00:00"/>
        <d v="2023-03-30T00:00:00"/>
        <d v="2023-03-31T00:00:00"/>
        <d v="2023-04-01T00:00:00"/>
        <d v="2023-04-02T00:00:00"/>
        <d v="2023-04-03T00:00:00"/>
        <d v="2023-04-04T00:00:00"/>
        <d v="2023-04-05T00:00:00"/>
        <d v="2023-04-06T00:00:00"/>
        <d v="2023-04-07T00:00:00"/>
        <d v="2023-04-08T00:00:00"/>
        <d v="2023-04-09T00:00:00"/>
        <d v="2023-04-10T00:00:00"/>
        <d v="2023-04-11T00:00:00"/>
        <d v="2023-04-12T00:00:00"/>
        <d v="2023-04-13T00:00:00"/>
        <d v="2023-04-14T00:00:00"/>
        <d v="2023-04-15T00:00:00"/>
        <d v="2023-04-16T00:00:00"/>
        <d v="2023-04-17T00:00:00"/>
        <d v="2023-04-18T00:00:00"/>
        <d v="2023-04-19T00:00:00"/>
        <d v="2023-04-20T00:00:00"/>
        <d v="2023-04-21T00:00:00"/>
        <d v="2023-04-22T00:00:00"/>
        <d v="2023-04-23T00:00:00"/>
        <d v="2023-04-24T00:00:00"/>
        <d v="2023-04-25T00:00:00"/>
        <d v="2023-04-26T00:00:00"/>
        <d v="2023-04-27T00:00:00"/>
        <d v="2023-04-28T00:00:00"/>
        <d v="2023-04-29T00:00:00"/>
        <d v="2023-04-30T00:00:00"/>
        <d v="2023-05-01T00:00:00"/>
        <d v="2023-05-02T00:00:00"/>
        <d v="2023-05-03T00:00:00"/>
        <d v="2023-05-04T00:00:00"/>
        <d v="2023-05-05T00:00:00"/>
        <d v="2023-05-06T00:00:00"/>
        <d v="2023-05-07T00:00:00"/>
        <d v="2023-05-08T00:00:00"/>
        <d v="2023-05-09T00:00:00"/>
        <d v="2023-05-10T00:00:00"/>
        <d v="2023-05-11T00:00:00"/>
        <d v="2023-05-12T00:00:00"/>
        <d v="2023-05-13T00:00:00"/>
        <d v="2023-05-14T00:00:00"/>
        <d v="2023-05-15T00:00:00"/>
        <d v="2023-05-16T00:00:00"/>
        <d v="2023-05-17T00:00:00"/>
        <d v="2023-05-18T00:00:00"/>
        <d v="2023-05-19T00:00:00"/>
        <d v="2023-05-20T00:00:00"/>
        <d v="2023-05-21T00:00:00"/>
        <d v="2023-05-22T00:00:00"/>
        <d v="2023-05-23T00:00:00"/>
        <d v="2023-05-24T00:00:00"/>
        <d v="2023-05-25T00:00:00"/>
        <d v="2023-05-26T00:00:00"/>
        <d v="2023-05-27T00:00:00"/>
        <d v="2023-05-28T00:00:00"/>
        <d v="2023-05-29T00:00:00"/>
        <d v="2023-05-30T00:00:00"/>
        <d v="2023-05-31T00:00:00"/>
        <d v="2023-06-01T00:00:00"/>
        <d v="2023-06-02T00:00:00"/>
        <d v="2023-06-03T00:00:00"/>
        <d v="2023-06-04T00:00:00"/>
        <d v="2023-06-05T00:00:00"/>
        <d v="2023-06-06T00:00:00"/>
        <d v="2023-06-07T00:00:00"/>
        <d v="2023-06-08T00:00:00"/>
        <d v="2023-06-09T00:00:00"/>
        <d v="2023-06-10T00:00:00"/>
        <d v="2023-06-11T00:00:00"/>
        <d v="2023-06-12T00:00:00"/>
        <d v="2023-06-13T00:00:00"/>
        <d v="2023-06-14T00:00:00"/>
        <d v="2023-06-15T00:00:00"/>
        <d v="2023-06-16T00:00:00"/>
        <d v="2023-06-17T00:00:00"/>
        <d v="2023-06-18T00:00:00"/>
        <d v="2023-06-19T00:00:00"/>
        <d v="2023-06-20T00:00:00"/>
        <d v="2023-06-21T00:00:00"/>
        <d v="2023-06-22T00:00:00"/>
        <d v="2023-06-23T00:00:00"/>
        <d v="2023-06-24T00:00:00"/>
        <d v="2023-06-25T00:00:00"/>
        <d v="2023-06-26T00:00:00"/>
        <d v="2023-06-27T00:00:00"/>
        <d v="2023-06-28T00:00:00"/>
        <d v="2023-06-29T00:00:00"/>
        <d v="2023-06-30T00:00:00"/>
        <d v="2023-07-01T00:00:00"/>
        <d v="2023-07-02T00:00:00"/>
        <d v="2023-07-03T00:00:00"/>
        <d v="2023-07-04T00:00:00"/>
        <d v="2023-07-05T00:00:00"/>
        <d v="2023-07-06T00:00:00"/>
        <d v="2023-07-07T00:00:00"/>
        <d v="2023-07-08T00:00:00"/>
        <d v="2023-07-09T00:00:00"/>
        <d v="2023-07-10T00:00:00"/>
        <d v="2023-07-11T00:00:00"/>
        <d v="2023-07-12T00:00:00"/>
        <d v="2023-07-13T00:00:00"/>
        <d v="2023-07-14T00:00:00"/>
        <d v="2023-07-15T00:00:00"/>
        <d v="2023-07-16T00:00:00"/>
        <d v="2023-07-17T00:00:00"/>
        <d v="2023-07-18T00:00:00"/>
        <d v="2023-07-19T00:00:00"/>
        <d v="2023-07-20T00:00:00"/>
        <d v="2023-07-21T00:00:00"/>
        <d v="2023-07-22T00:00:00"/>
        <d v="2023-07-23T00:00:00"/>
        <d v="2023-07-24T00:00:00"/>
        <d v="2023-07-25T00:00:00"/>
        <d v="2023-07-26T00:00:00"/>
        <d v="2023-07-27T00:00:00"/>
        <d v="2023-07-28T00:00:00"/>
        <d v="2023-07-29T00:00:00"/>
        <d v="2023-07-30T00:00:00"/>
        <d v="2023-07-31T00:00:00"/>
        <d v="2023-08-01T00:00:00"/>
        <d v="2023-08-02T00:00:00"/>
        <d v="2023-08-03T00:00:00"/>
        <d v="2023-08-04T00:00:00"/>
        <d v="2023-08-05T00:00:00"/>
        <d v="2023-08-06T00:00:00"/>
        <d v="2023-08-07T00:00:00"/>
        <d v="2023-08-08T00:00:00"/>
        <d v="2023-08-09T00:00:00"/>
        <d v="2023-08-10T00:00:00"/>
        <d v="2023-08-11T00:00:00"/>
        <d v="2023-08-12T00:00:00"/>
        <d v="2023-08-13T00:00:00"/>
        <d v="2023-08-14T00:00:00"/>
        <d v="2023-08-15T00:00:00"/>
        <d v="2023-08-16T00:00:00"/>
        <d v="2023-08-17T00:00:00"/>
        <d v="2023-08-18T00:00:00"/>
        <d v="2023-08-19T00:00:00"/>
        <d v="2023-08-20T00:00:00"/>
        <d v="2023-08-21T00:00:00"/>
        <d v="2023-08-22T00:00:00"/>
        <d v="2023-08-23T00:00:00"/>
        <d v="2023-08-24T00:00:00"/>
        <d v="2023-08-25T00:00:00"/>
        <d v="2023-08-26T00:00:00"/>
        <d v="2023-08-27T00:00:00"/>
        <d v="2023-08-28T00:00:00"/>
        <d v="2023-08-29T00:00:00"/>
        <d v="2023-08-30T00:00:00"/>
        <d v="2023-08-31T00:00:00"/>
        <d v="2023-09-01T00:00:00"/>
        <d v="2023-09-02T00:00:00"/>
        <d v="2023-09-03T00:00:00"/>
        <d v="2023-09-04T00:00:00"/>
        <d v="2023-09-05T00:00:00"/>
        <d v="2023-09-06T00:00:00"/>
        <d v="2023-09-07T00:00:00"/>
        <d v="2023-09-08T00:00:00"/>
        <d v="2023-09-09T00:00:00"/>
        <d v="2023-09-10T00:00:00"/>
        <d v="2023-09-11T00:00:00"/>
        <d v="2023-09-12T00:00:00"/>
        <d v="2023-09-13T00:00:00"/>
        <d v="2023-09-14T00:00:00"/>
        <d v="2023-09-15T00:00:00"/>
        <d v="2023-09-16T00:00:00"/>
        <d v="2023-09-17T00:00:00"/>
        <d v="2023-09-18T00:00:00"/>
        <d v="2023-09-19T00:00:00"/>
        <d v="2023-09-20T00:00:00"/>
        <d v="2023-09-21T00:00:00"/>
        <d v="2023-09-22T00:00:00"/>
        <d v="2023-09-23T00:00:00"/>
        <d v="2023-09-24T00:00:00"/>
        <d v="2023-09-25T00:00:00"/>
        <d v="2023-09-26T00:00:00"/>
        <d v="2023-09-27T00:00:00"/>
        <d v="2023-09-28T00:00:00"/>
        <d v="2023-09-29T00:00:00"/>
        <d v="2023-09-30T00:00:00"/>
        <d v="2023-10-01T00:00:00"/>
        <d v="2023-10-02T00:00:00"/>
        <d v="2023-10-03T00:00:00"/>
        <d v="2023-10-04T00:00:00"/>
        <d v="2023-10-05T00:00:00"/>
        <d v="2023-10-06T00:00:00"/>
        <d v="2023-10-07T00:00:00"/>
        <d v="2023-10-08T00:00:00"/>
        <d v="2023-10-09T00:00:00"/>
        <d v="2023-10-10T00:00:00"/>
        <d v="2023-10-11T00:00:00"/>
        <d v="2023-10-12T00:00:00"/>
        <d v="2023-10-13T00:00:00"/>
        <d v="2023-10-14T00:00:00"/>
        <d v="2023-10-15T00:00:00"/>
        <d v="2023-10-16T00:00:00"/>
        <d v="2023-10-17T00:00:00"/>
        <d v="2023-10-18T00:00:00"/>
        <d v="2023-10-19T00:00:00"/>
        <d v="2023-10-20T00:00:00"/>
        <d v="2023-10-21T00:00:00"/>
        <d v="2023-10-22T00:00:00"/>
        <d v="2023-10-23T00:00:00"/>
        <d v="2023-10-24T00:00:00"/>
        <d v="2023-10-25T00:00:00"/>
        <d v="2023-10-26T00:00:00"/>
        <d v="2023-10-27T00:00:00"/>
        <d v="2023-10-28T00:00:00"/>
        <d v="2023-10-29T00:00:00"/>
        <d v="2023-10-30T00:00:00"/>
        <d v="2023-10-31T00:00:00"/>
        <d v="2023-11-01T00:00:00"/>
        <d v="2023-11-02T00:00:00"/>
        <d v="2023-11-03T00:00:00"/>
        <d v="2023-11-04T00:00:00"/>
        <d v="2023-11-05T00:00:00"/>
        <d v="2023-11-06T00:00:00"/>
        <d v="2023-11-07T00:00:00"/>
        <d v="2023-11-08T00:00:00"/>
        <d v="2023-11-09T00:00:00"/>
        <d v="2023-11-10T00:00:00"/>
        <d v="2023-11-11T00:00:00"/>
        <d v="2023-11-12T00:00:00"/>
        <d v="2023-11-13T00:00:00"/>
        <d v="2023-11-14T00:00:00"/>
        <d v="2023-11-15T00:00:00"/>
        <d v="2023-11-16T00:00:00"/>
        <d v="2023-11-17T00:00:00"/>
        <d v="2023-11-18T00:00:00"/>
        <d v="2023-11-19T00:00:00"/>
        <d v="2023-11-20T00:00:00"/>
        <d v="2023-11-21T00:00:00"/>
        <d v="2023-11-22T00:00:00"/>
        <d v="2023-11-23T00:00:00"/>
        <d v="2023-11-24T00:00:00"/>
        <d v="2023-11-25T00:00:00"/>
        <d v="2023-11-26T00:00:00"/>
        <d v="2023-11-27T00:00:00"/>
        <d v="2023-11-28T00:00:00"/>
        <d v="2023-11-29T00:00:00"/>
        <d v="2023-11-30T00:00:00"/>
        <d v="2023-12-01T00:00:00"/>
        <d v="2023-12-02T00:00:00"/>
        <d v="2023-12-03T00:00:00"/>
        <d v="2023-12-04T00:00:00"/>
        <d v="2023-12-05T00:00:00"/>
        <d v="2023-12-06T00:00:00"/>
        <d v="2023-12-07T00:00:00"/>
        <d v="2023-12-08T00:00:00"/>
        <d v="2023-12-09T00:00:00"/>
        <d v="2023-12-10T00:00:00"/>
        <d v="2023-12-11T00:00:00"/>
        <d v="2023-12-12T00:00:00"/>
        <d v="2023-12-13T00:00:00"/>
        <d v="2023-12-14T00:00:00"/>
        <d v="2023-12-15T00:00:00"/>
        <d v="2023-12-16T00:00:00"/>
        <d v="2023-12-17T00:00:00"/>
        <d v="2023-12-18T00:00:00"/>
        <d v="2023-12-19T00:00:00"/>
        <d v="2023-12-20T00:00:00"/>
        <d v="2023-12-21T00:00:00"/>
        <d v="2023-12-22T00:00:00"/>
        <d v="2023-12-23T00:00:00"/>
        <d v="2023-12-24T00:00:00"/>
        <d v="2023-12-25T00:00:00"/>
        <d v="2023-12-26T00:00:00"/>
        <d v="2023-12-27T00:00:00"/>
        <d v="2023-12-28T00:00:00"/>
        <d v="2023-12-29T00:00:00"/>
        <d v="2023-12-30T00:00:00"/>
        <d v="2023-12-31T00:00:00"/>
      </sharedItems>
      <fieldGroup par="3" base="0">
        <rangePr groupBy="months" startDate="2023-01-01T00:00:00" endDate="2024-01-01T00:00:00"/>
        <groupItems count="14">
          <s v="&lt;01-01-2023"/>
          <s v="jan"/>
          <s v="feb"/>
          <s v="mrt"/>
          <s v="apr"/>
          <s v="mei"/>
          <s v="jun"/>
          <s v="jul"/>
          <s v="aug"/>
          <s v="sep"/>
          <s v="okt"/>
          <s v="nov"/>
          <s v="dec"/>
          <s v="&gt;01-01-2024"/>
        </groupItems>
      </fieldGroup>
    </cacheField>
    <cacheField name="Standaardvolumefracties elektriciteit in kWh per dag" numFmtId="0">
      <sharedItems containsSemiMixedTypes="0" containsString="0" containsNumber="1" minValue="4.9148620000000003" maxValue="12.185974"/>
    </cacheField>
    <cacheField name="Standaardvolumefracties gas in m3(n) per dag" numFmtId="0">
      <sharedItems containsSemiMixedTypes="0" containsString="0" containsNumber="1" minValue="0.52529999999999999" maxValue="7.5606259600000003"/>
    </cacheField>
    <cacheField name="Jaren" numFmtId="0" databaseField="0">
      <fieldGroup base="0">
        <rangePr groupBy="years" startDate="2023-01-01T00:00:00" endDate="2024-01-01T00:00:00"/>
        <groupItems count="4">
          <s v="&lt;01-01-2023"/>
          <s v="2023"/>
          <s v="2024"/>
          <s v="&gt;01-01-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5">
  <r>
    <x v="0"/>
    <n v="11.321629"/>
    <n v="7.1736178300000004"/>
  </r>
  <r>
    <x v="1"/>
    <n v="11.151776"/>
    <n v="7.2936598899999998"/>
  </r>
  <r>
    <x v="2"/>
    <n v="10.814767"/>
    <n v="7.5081481300000004"/>
  </r>
  <r>
    <x v="3"/>
    <n v="10.933145"/>
    <n v="7.4667892399999998"/>
  </r>
  <r>
    <x v="4"/>
    <n v="10.867808"/>
    <n v="7.4094830500000004"/>
  </r>
  <r>
    <x v="5"/>
    <n v="10.874362"/>
    <n v="7.1258347100000003"/>
  </r>
  <r>
    <x v="6"/>
    <n v="11.547017"/>
    <n v="7.0629762700000001"/>
  </r>
  <r>
    <x v="7"/>
    <n v="11.609251"/>
    <n v="6.9051360099999997"/>
  </r>
  <r>
    <x v="8"/>
    <n v="10.888195"/>
    <n v="6.9312891499999996"/>
  </r>
  <r>
    <x v="9"/>
    <n v="10.611738000000001"/>
    <n v="6.9051776"/>
  </r>
  <r>
    <x v="10"/>
    <n v="10.735336"/>
    <n v="6.9468171500000002"/>
  </r>
  <r>
    <x v="11"/>
    <n v="10.606315"/>
    <n v="6.9237991599999997"/>
  </r>
  <r>
    <x v="12"/>
    <n v="10.791567000000001"/>
    <n v="6.6922786600000004"/>
  </r>
  <r>
    <x v="13"/>
    <n v="11.522976"/>
    <n v="6.7497623500000001"/>
  </r>
  <r>
    <x v="14"/>
    <n v="11.617777"/>
    <n v="6.7237008500000002"/>
  </r>
  <r>
    <x v="15"/>
    <n v="10.779735000000001"/>
    <n v="6.9023946399999998"/>
  </r>
  <r>
    <x v="16"/>
    <n v="10.637142000000001"/>
    <n v="6.9606897700000001"/>
  </r>
  <r>
    <x v="17"/>
    <n v="10.592714000000001"/>
    <n v="7.0885137399999998"/>
  </r>
  <r>
    <x v="18"/>
    <n v="10.389801"/>
    <n v="7.0005867500000001"/>
  </r>
  <r>
    <x v="19"/>
    <n v="10.798875000000001"/>
    <n v="6.9859745499999999"/>
  </r>
  <r>
    <x v="20"/>
    <n v="11.486319999999999"/>
    <n v="7.1299152799999996"/>
  </r>
  <r>
    <x v="21"/>
    <n v="11.563053999999999"/>
    <n v="7.1954698600000002"/>
  </r>
  <r>
    <x v="22"/>
    <n v="10.815985"/>
    <n v="7.43678302"/>
  </r>
  <r>
    <x v="23"/>
    <n v="10.70622"/>
    <n v="7.3581482300000003"/>
  </r>
  <r>
    <x v="24"/>
    <n v="10.710801999999999"/>
    <n v="7.4972859700000001"/>
  </r>
  <r>
    <x v="25"/>
    <n v="10.405200000000001"/>
    <n v="7.5606259600000003"/>
  </r>
  <r>
    <x v="26"/>
    <n v="10.616436"/>
    <n v="7.3116387100000004"/>
  </r>
  <r>
    <x v="27"/>
    <n v="11.463526"/>
    <n v="7.2329896400000004"/>
  </r>
  <r>
    <x v="28"/>
    <n v="11.448301000000001"/>
    <n v="7.1017232899999998"/>
  </r>
  <r>
    <x v="29"/>
    <n v="10.702218"/>
    <n v="7.1950453599999999"/>
  </r>
  <r>
    <x v="30"/>
    <n v="10.489357999999999"/>
    <n v="7.3748318499999996"/>
  </r>
  <r>
    <x v="31"/>
    <n v="10.519083"/>
    <n v="7.3943481799999997"/>
  </r>
  <r>
    <x v="32"/>
    <n v="10.186771999999999"/>
    <n v="7.16656154"/>
  </r>
  <r>
    <x v="33"/>
    <n v="10.316489000000001"/>
    <n v="6.7913914899999996"/>
  </r>
  <r>
    <x v="34"/>
    <n v="11.261048000000001"/>
    <n v="6.7665094100000003"/>
  </r>
  <r>
    <x v="35"/>
    <n v="11.521497"/>
    <n v="6.5332817299999997"/>
  </r>
  <r>
    <x v="36"/>
    <n v="10.646596000000001"/>
    <n v="6.6937613300000001"/>
  </r>
  <r>
    <x v="37"/>
    <n v="10.330003"/>
    <n v="6.97538503"/>
  </r>
  <r>
    <x v="38"/>
    <n v="10.29848"/>
    <n v="7.1411223599999998"/>
  </r>
  <r>
    <x v="39"/>
    <n v="10.120274999999999"/>
    <n v="7.2255060499999999"/>
  </r>
  <r>
    <x v="40"/>
    <n v="10.289374"/>
    <n v="7.1816146400000003"/>
  </r>
  <r>
    <x v="41"/>
    <n v="11.059556000000001"/>
    <n v="6.9922302700000003"/>
  </r>
  <r>
    <x v="42"/>
    <n v="11.251913"/>
    <n v="6.8513672000000003"/>
  </r>
  <r>
    <x v="43"/>
    <n v="10.304251000000001"/>
    <n v="7.0566236599999996"/>
  </r>
  <r>
    <x v="44"/>
    <n v="9.6881749999999993"/>
    <n v="7.0276828399999998"/>
  </r>
  <r>
    <x v="45"/>
    <n v="9.7610519999999994"/>
    <n v="6.75782404"/>
  </r>
  <r>
    <x v="46"/>
    <n v="9.7081850000000003"/>
    <n v="6.5617414700000003"/>
  </r>
  <r>
    <x v="47"/>
    <n v="9.7234680000000004"/>
    <n v="6.4823633599999999"/>
  </r>
  <r>
    <x v="48"/>
    <n v="10.125843"/>
    <n v="6.5197942400000004"/>
  </r>
  <r>
    <x v="49"/>
    <n v="10.088172"/>
    <n v="6.6218391399999996"/>
  </r>
  <r>
    <x v="50"/>
    <n v="9.5822090000000006"/>
    <n v="6.6273633800000002"/>
  </r>
  <r>
    <x v="51"/>
    <n v="8.822438"/>
    <n v="6.6860906499999997"/>
  </r>
  <r>
    <x v="52"/>
    <n v="8.8642269999999996"/>
    <n v="6.6945826799999999"/>
  </r>
  <r>
    <x v="53"/>
    <n v="9.1315489999999997"/>
    <n v="6.5353782499999999"/>
  </r>
  <r>
    <x v="54"/>
    <n v="9.0836989999999993"/>
    <n v="6.25175401"/>
  </r>
  <r>
    <x v="55"/>
    <n v="9.6154430000000009"/>
    <n v="6.08763773"/>
  </r>
  <r>
    <x v="56"/>
    <n v="9.9306149999999995"/>
    <n v="5.9865888099999998"/>
  </r>
  <r>
    <x v="57"/>
    <n v="9.2168960000000002"/>
    <n v="6.1842061900000003"/>
  </r>
  <r>
    <x v="58"/>
    <n v="8.564686"/>
    <n v="6.2195524200000003"/>
  </r>
  <r>
    <x v="59"/>
    <n v="8.7082650000000008"/>
    <n v="6.3341422300000003"/>
  </r>
  <r>
    <x v="60"/>
    <n v="9.0246549999999992"/>
    <n v="6.3920358000000004"/>
  </r>
  <r>
    <x v="61"/>
    <n v="9.0181880000000003"/>
    <n v="6.3807456699999996"/>
  </r>
  <r>
    <x v="62"/>
    <n v="9.7324000000000002"/>
    <n v="6.1333713000000003"/>
  </r>
  <r>
    <x v="63"/>
    <n v="10.161049"/>
    <n v="5.8185821200000003"/>
  </r>
  <r>
    <x v="64"/>
    <n v="9.0859609999999993"/>
    <n v="5.8737352700000001"/>
  </r>
  <r>
    <x v="65"/>
    <n v="8.5730090000000008"/>
    <n v="5.6311630800000003"/>
  </r>
  <r>
    <x v="66"/>
    <n v="8.8534970000000008"/>
    <n v="5.4981437900000003"/>
  </r>
  <r>
    <x v="67"/>
    <n v="8.8590649999999993"/>
    <n v="5.4143608299999997"/>
  </r>
  <r>
    <x v="68"/>
    <n v="8.8706940000000003"/>
    <n v="5.3514411199999996"/>
  </r>
  <r>
    <x v="69"/>
    <n v="9.6085989999999999"/>
    <n v="5.4200090999999997"/>
  </r>
  <r>
    <x v="70"/>
    <n v="9.7516269999999992"/>
    <n v="5.1419274599999998"/>
  </r>
  <r>
    <x v="71"/>
    <n v="8.7799239999999994"/>
    <n v="5.3458897399999996"/>
  </r>
  <r>
    <x v="72"/>
    <n v="8.480499"/>
    <n v="5.3023371700000004"/>
  </r>
  <r>
    <x v="73"/>
    <n v="8.6992170000000009"/>
    <n v="5.0572213399999999"/>
  </r>
  <r>
    <x v="74"/>
    <n v="8.6633440000000004"/>
    <n v="4.8570385800000002"/>
  </r>
  <r>
    <x v="75"/>
    <n v="8.598471"/>
    <n v="4.86955706"/>
  </r>
  <r>
    <x v="76"/>
    <n v="9.2505649999999999"/>
    <n v="4.9993197"/>
  </r>
  <r>
    <x v="77"/>
    <n v="9.2118210000000005"/>
    <n v="4.9633597199999997"/>
  </r>
  <r>
    <x v="78"/>
    <n v="8.5557250000000007"/>
    <n v="5.0694362599999998"/>
  </r>
  <r>
    <x v="79"/>
    <n v="8.3325700000000005"/>
    <n v="5.0678421599999997"/>
  </r>
  <r>
    <x v="80"/>
    <n v="8.1300340000000002"/>
    <n v="4.9608619799999998"/>
  </r>
  <r>
    <x v="81"/>
    <n v="8.2145109999999999"/>
    <n v="4.8425832800000004"/>
  </r>
  <r>
    <x v="82"/>
    <n v="8.0311730000000008"/>
    <n v="4.5369699700000004"/>
  </r>
  <r>
    <x v="83"/>
    <n v="8.6474810000000009"/>
    <n v="4.3750896700000004"/>
  </r>
  <r>
    <x v="84"/>
    <n v="8.2877360000000007"/>
    <n v="4.5593439800000004"/>
  </r>
  <r>
    <x v="85"/>
    <n v="7.7340099999999996"/>
    <n v="4.4997761599999997"/>
  </r>
  <r>
    <x v="86"/>
    <n v="7.0812200000000001"/>
    <n v="4.5549679899999997"/>
  </r>
  <r>
    <x v="87"/>
    <n v="7.4187510000000003"/>
    <n v="4.19289924"/>
  </r>
  <r>
    <x v="88"/>
    <n v="7.4046570000000003"/>
    <n v="3.6922596699999999"/>
  </r>
  <r>
    <x v="89"/>
    <n v="7.5929830000000003"/>
    <n v="3.4747302499999999"/>
  </r>
  <r>
    <x v="90"/>
    <n v="8.079777"/>
    <n v="3.37406227"/>
  </r>
  <r>
    <x v="91"/>
    <n v="8.1370229999999992"/>
    <n v="3.1361621400000002"/>
  </r>
  <r>
    <x v="92"/>
    <n v="7.3428579999999997"/>
    <n v="3.4295026599999998"/>
  </r>
  <r>
    <x v="93"/>
    <n v="7.053496"/>
    <n v="3.8634897000000001"/>
  </r>
  <r>
    <x v="94"/>
    <n v="7.2705029999999997"/>
    <n v="4.1712963399999996"/>
  </r>
  <r>
    <x v="95"/>
    <n v="7.1001859999999999"/>
    <n v="4.0048732999999999"/>
  </r>
  <r>
    <x v="96"/>
    <n v="7.303998"/>
    <n v="3.5640263000000001"/>
  </r>
  <r>
    <x v="97"/>
    <n v="8.0191379999999999"/>
    <n v="3.47990668"/>
  </r>
  <r>
    <x v="98"/>
    <n v="7.7584569999999999"/>
    <n v="3.10103989"/>
  </r>
  <r>
    <x v="99"/>
    <n v="7.3758309999999998"/>
    <n v="3.1220480500000001"/>
  </r>
  <r>
    <x v="100"/>
    <n v="6.9630159999999997"/>
    <n v="3.2901564799999998"/>
  </r>
  <r>
    <x v="101"/>
    <n v="6.9466599999999996"/>
    <n v="3.4314699700000002"/>
  </r>
  <r>
    <x v="102"/>
    <n v="6.6476990000000002"/>
    <n v="3.6884678800000001"/>
  </r>
  <r>
    <x v="103"/>
    <n v="6.7226350000000004"/>
    <n v="3.3293311000000001"/>
  </r>
  <r>
    <x v="104"/>
    <n v="7.4161989999999998"/>
    <n v="3.0610481200000002"/>
  </r>
  <r>
    <x v="105"/>
    <n v="7.0352839999999999"/>
    <n v="2.8126401099999998"/>
  </r>
  <r>
    <x v="106"/>
    <n v="6.6760029999999997"/>
    <n v="2.9624469000000002"/>
  </r>
  <r>
    <x v="107"/>
    <n v="6.303382"/>
    <n v="2.9383346600000002"/>
  </r>
  <r>
    <x v="108"/>
    <n v="6.2238639999999998"/>
    <n v="2.8978523300000001"/>
  </r>
  <r>
    <x v="109"/>
    <n v="6.2555610000000001"/>
    <n v="2.5175023599999999"/>
  </r>
  <r>
    <x v="110"/>
    <n v="6.188339"/>
    <n v="2.1727460000000001"/>
  </r>
  <r>
    <x v="111"/>
    <n v="6.8308340000000003"/>
    <n v="2.0064281500000001"/>
  </r>
  <r>
    <x v="112"/>
    <n v="6.5923090000000002"/>
    <n v="1.8679254700000001"/>
  </r>
  <r>
    <x v="113"/>
    <n v="6.2535889999999998"/>
    <n v="1.8365645900000001"/>
  </r>
  <r>
    <x v="114"/>
    <n v="5.9794229999999997"/>
    <n v="1.8664753700000001"/>
  </r>
  <r>
    <x v="115"/>
    <n v="5.9812209999999997"/>
    <n v="1.95518306"/>
  </r>
  <r>
    <x v="116"/>
    <n v="6.7024220000000003"/>
    <n v="1.91831654"/>
  </r>
  <r>
    <x v="117"/>
    <n v="6.4018079999999999"/>
    <n v="2.0920943300000001"/>
  </r>
  <r>
    <x v="118"/>
    <n v="6.8103889999999998"/>
    <n v="2.0167141000000002"/>
  </r>
  <r>
    <x v="119"/>
    <n v="6.827731"/>
    <n v="1.81858578"/>
  </r>
  <r>
    <x v="120"/>
    <n v="6.1668209999999997"/>
    <n v="1.60206209"/>
  </r>
  <r>
    <x v="121"/>
    <n v="6.1785079999999999"/>
    <n v="1.61957664"/>
  </r>
  <r>
    <x v="122"/>
    <n v="6.1439110000000001"/>
    <n v="1.6038411100000001"/>
  </r>
  <r>
    <x v="123"/>
    <n v="6.1879330000000001"/>
    <n v="1.6910124099999999"/>
  </r>
  <r>
    <x v="124"/>
    <n v="6.0363499999999997"/>
    <n v="1.6423665000000001"/>
  </r>
  <r>
    <x v="125"/>
    <n v="6.5560299999999998"/>
    <n v="1.5765325299999999"/>
  </r>
  <r>
    <x v="126"/>
    <n v="6.4688270000000001"/>
    <n v="1.3218155300000001"/>
  </r>
  <r>
    <x v="127"/>
    <n v="5.9043999999999999"/>
    <n v="1.35462656"/>
  </r>
  <r>
    <x v="128"/>
    <n v="5.7400859999999998"/>
    <n v="1.1533849899999999"/>
  </r>
  <r>
    <x v="129"/>
    <n v="5.7775249999999998"/>
    <n v="1.1229658899999999"/>
  </r>
  <r>
    <x v="130"/>
    <n v="5.736345"/>
    <n v="1.18614508"/>
  </r>
  <r>
    <x v="131"/>
    <n v="5.7104480000000004"/>
    <n v="1.2603785199999999"/>
  </r>
  <r>
    <x v="132"/>
    <n v="6.2945659999999997"/>
    <n v="1.1214069600000001"/>
  </r>
  <r>
    <x v="133"/>
    <n v="6.3100519999999998"/>
    <n v="1.2107338700000001"/>
  </r>
  <r>
    <x v="134"/>
    <n v="5.791474"/>
    <n v="1.2450091000000001"/>
  </r>
  <r>
    <x v="135"/>
    <n v="5.6596979999999997"/>
    <n v="1.1967596"/>
  </r>
  <r>
    <x v="136"/>
    <n v="5.5551240000000002"/>
    <n v="1.18517618"/>
  </r>
  <r>
    <x v="137"/>
    <n v="6.2521969999999998"/>
    <n v="1.02318482"/>
  </r>
  <r>
    <x v="138"/>
    <n v="5.7434500000000002"/>
    <n v="0.96128749000000002"/>
  </r>
  <r>
    <x v="139"/>
    <n v="6.0104240000000004"/>
    <n v="0.81580730000000001"/>
  </r>
  <r>
    <x v="140"/>
    <n v="6.2106690000000002"/>
    <n v="0.88714532000000001"/>
  </r>
  <r>
    <x v="141"/>
    <n v="5.6670350000000003"/>
    <n v="0.90468481000000001"/>
  </r>
  <r>
    <x v="142"/>
    <n v="5.6157050000000002"/>
    <n v="0.86958610000000003"/>
  </r>
  <r>
    <x v="143"/>
    <n v="5.4453880000000003"/>
    <n v="0.85710858000000001"/>
  </r>
  <r>
    <x v="144"/>
    <n v="5.4426620000000003"/>
    <n v="0.83091895000000005"/>
  </r>
  <r>
    <x v="145"/>
    <n v="5.2324700000000002"/>
    <n v="0.84871554999999999"/>
  </r>
  <r>
    <x v="146"/>
    <n v="5.4948040000000002"/>
    <n v="0.79069551999999999"/>
  </r>
  <r>
    <x v="147"/>
    <n v="5.6479530000000002"/>
    <n v="0.81712562"/>
  </r>
  <r>
    <x v="148"/>
    <n v="5.558662"/>
    <n v="0.77404645999999999"/>
  </r>
  <r>
    <x v="149"/>
    <n v="5.2804070000000003"/>
    <n v="0.71923117999999997"/>
  </r>
  <r>
    <x v="150"/>
    <n v="5.3180199999999997"/>
    <n v="0.69844572999999999"/>
  </r>
  <r>
    <x v="151"/>
    <n v="5.4842190000000004"/>
    <n v="0.67137725000000004"/>
  </r>
  <r>
    <x v="152"/>
    <n v="5.4114000000000004"/>
    <n v="0.65331773999999998"/>
  </r>
  <r>
    <x v="153"/>
    <n v="5.6064829999999999"/>
    <n v="0.65264522000000003"/>
  </r>
  <r>
    <x v="154"/>
    <n v="5.5040259999999996"/>
    <n v="0.69033146000000001"/>
  </r>
  <r>
    <x v="155"/>
    <n v="5.190855"/>
    <n v="0.68549868000000003"/>
  </r>
  <r>
    <x v="156"/>
    <n v="5.0996499999999996"/>
    <n v="0.68327159000000004"/>
  </r>
  <r>
    <x v="157"/>
    <n v="5.2988799999999996"/>
    <n v="0.67334833999999999"/>
  </r>
  <r>
    <x v="158"/>
    <n v="5.2438669999999998"/>
    <n v="0.66710720000000001"/>
  </r>
  <r>
    <x v="159"/>
    <n v="5.3154389999999996"/>
    <n v="0.68183083"/>
  </r>
  <r>
    <x v="160"/>
    <n v="5.6928739999999998"/>
    <n v="0.62803514000000005"/>
  </r>
  <r>
    <x v="161"/>
    <n v="5.6419499999999996"/>
    <n v="0.64351398999999998"/>
  </r>
  <r>
    <x v="162"/>
    <n v="5.1785880000000004"/>
    <n v="0.62778155000000002"/>
  </r>
  <r>
    <x v="163"/>
    <n v="5.1320139999999999"/>
    <n v="0.62322211000000005"/>
  </r>
  <r>
    <x v="164"/>
    <n v="5.3368700000000002"/>
    <n v="0.60647658000000004"/>
  </r>
  <r>
    <x v="165"/>
    <n v="5.312017"/>
    <n v="0.59900251999999998"/>
  </r>
  <r>
    <x v="166"/>
    <n v="5.3167150000000003"/>
    <n v="0.62671348000000004"/>
  </r>
  <r>
    <x v="167"/>
    <n v="5.4165619999999999"/>
    <n v="0.56840166999999997"/>
  </r>
  <r>
    <x v="168"/>
    <n v="5.5704070000000003"/>
    <n v="0.63051601000000002"/>
  </r>
  <r>
    <x v="169"/>
    <n v="5.2631519999999998"/>
    <n v="0.60524975000000003"/>
  </r>
  <r>
    <x v="170"/>
    <n v="5.1096550000000001"/>
    <n v="0.60381470000000004"/>
  </r>
  <r>
    <x v="171"/>
    <n v="5.2051809999999996"/>
    <n v="0.58480049999999995"/>
  </r>
  <r>
    <x v="172"/>
    <n v="5.3161060000000004"/>
    <n v="0.60646591999999999"/>
  </r>
  <r>
    <x v="173"/>
    <n v="5.246912"/>
    <n v="0.63832345999999995"/>
  </r>
  <r>
    <x v="174"/>
    <n v="5.4611929999999997"/>
    <n v="0.61693966"/>
  </r>
  <r>
    <x v="175"/>
    <n v="5.5468299999999999"/>
    <n v="0.62504214000000002"/>
  </r>
  <r>
    <x v="176"/>
    <n v="5.214664"/>
    <n v="0.57042035999999996"/>
  </r>
  <r>
    <x v="177"/>
    <n v="5.0815250000000001"/>
    <n v="0.56796325999999997"/>
  </r>
  <r>
    <x v="178"/>
    <n v="5.0780159999999999"/>
    <n v="0.56537989"/>
  </r>
  <r>
    <x v="179"/>
    <n v="5.0447240000000004"/>
    <n v="0.57959833999999999"/>
  </r>
  <r>
    <x v="180"/>
    <n v="4.9790390000000002"/>
    <n v="0.56227689999999997"/>
  </r>
  <r>
    <x v="181"/>
    <n v="5.4731699999999996"/>
    <n v="0.55953127000000003"/>
  </r>
  <r>
    <x v="182"/>
    <n v="5.5385939999999998"/>
    <n v="0.58038445999999999"/>
  </r>
  <r>
    <x v="183"/>
    <n v="5.1646390000000002"/>
    <n v="0.56613259999999999"/>
  </r>
  <r>
    <x v="184"/>
    <n v="5.0328340000000003"/>
    <n v="0.55614494000000003"/>
  </r>
  <r>
    <x v="185"/>
    <n v="5.0934150000000002"/>
    <n v="0.54503117000000001"/>
  </r>
  <r>
    <x v="186"/>
    <n v="4.9821419999999996"/>
    <n v="0.54999785999999995"/>
  </r>
  <r>
    <x v="187"/>
    <n v="5.0115769999999999"/>
    <n v="0.54674670999999997"/>
  </r>
  <r>
    <x v="188"/>
    <n v="5.4488969999999997"/>
    <n v="0.55009127999999996"/>
  </r>
  <r>
    <x v="189"/>
    <n v="5.5708419999999998"/>
    <n v="0.59383794000000001"/>
  </r>
  <r>
    <x v="190"/>
    <n v="5.2077619999999998"/>
    <n v="0.55603007999999998"/>
  </r>
  <r>
    <x v="191"/>
    <n v="5.109191"/>
    <n v="0.56114255999999996"/>
  </r>
  <r>
    <x v="192"/>
    <n v="5.0843670000000003"/>
    <n v="0.57363995000000001"/>
  </r>
  <r>
    <x v="193"/>
    <n v="5.0727960000000003"/>
    <n v="0.56241896000000002"/>
  </r>
  <r>
    <x v="194"/>
    <n v="5.0326890000000004"/>
    <n v="0.57818164999999999"/>
  </r>
  <r>
    <x v="195"/>
    <n v="5.2817410000000002"/>
    <n v="0.54429919000000004"/>
  </r>
  <r>
    <x v="196"/>
    <n v="5.3999740000000003"/>
    <n v="0.56796701000000005"/>
  </r>
  <r>
    <x v="197"/>
    <n v="5.0383440000000004"/>
    <n v="0.54732128000000002"/>
  </r>
  <r>
    <x v="198"/>
    <n v="5.0977069999999998"/>
    <n v="0.54812870000000002"/>
  </r>
  <r>
    <x v="199"/>
    <n v="5.1030139999999999"/>
    <n v="0.54021942000000001"/>
  </r>
  <r>
    <x v="200"/>
    <n v="5.2196230000000003"/>
    <n v="0.54267690999999996"/>
  </r>
  <r>
    <x v="201"/>
    <n v="5.1104960000000004"/>
    <n v="0.53977651000000004"/>
  </r>
  <r>
    <x v="202"/>
    <n v="5.4611929999999997"/>
    <n v="0.53848459999999998"/>
  </r>
  <r>
    <x v="203"/>
    <n v="5.3463529999999997"/>
    <n v="0.56499447999999997"/>
  </r>
  <r>
    <x v="204"/>
    <n v="5.0024420000000003"/>
    <n v="0.54719499999999999"/>
  </r>
  <r>
    <x v="205"/>
    <n v="5.0428100000000002"/>
    <n v="0.54254718999999996"/>
  </r>
  <r>
    <x v="206"/>
    <n v="5.0694319999999999"/>
    <n v="0.54281489000000005"/>
  </r>
  <r>
    <x v="207"/>
    <n v="5.1069290000000001"/>
    <n v="0.54540694000000001"/>
  </r>
  <r>
    <x v="208"/>
    <n v="5.1063780000000003"/>
    <n v="0.53281529999999999"/>
  </r>
  <r>
    <x v="209"/>
    <n v="5.4678339999999999"/>
    <n v="0.53998415"/>
  </r>
  <r>
    <x v="210"/>
    <n v="5.2344999999999997"/>
    <n v="0.56067566000000002"/>
  </r>
  <r>
    <x v="211"/>
    <n v="5.0601229999999999"/>
    <n v="0.54111043000000003"/>
  </r>
  <r>
    <x v="212"/>
    <n v="4.9219090000000003"/>
    <n v="0.53567102"/>
  </r>
  <r>
    <x v="213"/>
    <n v="4.9634660000000004"/>
    <n v="0.53513999999999995"/>
  </r>
  <r>
    <x v="214"/>
    <n v="4.9148620000000003"/>
    <n v="0.53513999999999995"/>
  </r>
  <r>
    <x v="215"/>
    <n v="5.1444260000000002"/>
    <n v="0.52529999999999999"/>
  </r>
  <r>
    <x v="216"/>
    <n v="5.6316550000000003"/>
    <n v="0.53374975000000002"/>
  </r>
  <r>
    <x v="217"/>
    <n v="5.5568350000000004"/>
    <n v="0.54899697999999997"/>
  </r>
  <r>
    <x v="218"/>
    <n v="5.5410589999999997"/>
    <n v="0.54093033999999995"/>
  </r>
  <r>
    <x v="219"/>
    <n v="5.2220880000000003"/>
    <n v="0.54227080000000005"/>
  </r>
  <r>
    <x v="220"/>
    <n v="5.3444099999999999"/>
    <n v="0.54683203999999996"/>
  </r>
  <r>
    <x v="221"/>
    <n v="5.44475"/>
    <n v="0.54717353999999996"/>
  </r>
  <r>
    <x v="222"/>
    <n v="5.5495850000000004"/>
    <n v="0.54480494000000002"/>
  </r>
  <r>
    <x v="223"/>
    <n v="6.0459490000000002"/>
    <n v="0.54031512999999998"/>
  </r>
  <r>
    <x v="224"/>
    <n v="6.0981490000000003"/>
    <n v="0.56252778999999997"/>
  </r>
  <r>
    <x v="225"/>
    <n v="5.9459860000000004"/>
    <n v="0.55014626"/>
  </r>
  <r>
    <x v="226"/>
    <n v="5.6291609999999999"/>
    <n v="0.54058578000000002"/>
  </r>
  <r>
    <x v="227"/>
    <n v="5.6499829999999998"/>
    <n v="0.53738905000000003"/>
  </r>
  <r>
    <x v="228"/>
    <n v="5.8565209999999999"/>
    <n v="0.55425886999999996"/>
  </r>
  <r>
    <x v="229"/>
    <n v="5.7183070000000003"/>
    <n v="0.54794138000000003"/>
  </r>
  <r>
    <x v="230"/>
    <n v="5.928731"/>
    <n v="0.54873618999999996"/>
  </r>
  <r>
    <x v="231"/>
    <n v="6.1485219999999998"/>
    <n v="0.56150334000000002"/>
  </r>
  <r>
    <x v="232"/>
    <n v="5.8056260000000002"/>
    <n v="0.54844691999999995"/>
  </r>
  <r>
    <x v="233"/>
    <n v="5.7284860000000002"/>
    <n v="0.55896661000000003"/>
  </r>
  <r>
    <x v="234"/>
    <n v="5.7626480000000004"/>
    <n v="0.56550065999999999"/>
  </r>
  <r>
    <x v="235"/>
    <n v="5.7730880000000004"/>
    <n v="0.56825630000000005"/>
  </r>
  <r>
    <x v="236"/>
    <n v="5.8495609999999996"/>
    <n v="0.57024143999999999"/>
  </r>
  <r>
    <x v="237"/>
    <n v="6.0185440000000003"/>
    <n v="0.56373832000000001"/>
  </r>
  <r>
    <x v="238"/>
    <n v="6.4435390000000003"/>
    <n v="0.60008245999999998"/>
  </r>
  <r>
    <x v="239"/>
    <n v="5.891756"/>
    <n v="0.58213879000000002"/>
  </r>
  <r>
    <x v="240"/>
    <n v="5.8981649999999997"/>
    <n v="0.62706534999999997"/>
  </r>
  <r>
    <x v="241"/>
    <n v="5.9948220000000001"/>
    <n v="0.62469465999999996"/>
  </r>
  <r>
    <x v="242"/>
    <n v="5.9000500000000002"/>
    <n v="0.61423170999999999"/>
  </r>
  <r>
    <x v="243"/>
    <n v="6.0127730000000001"/>
    <n v="0.58928904000000004"/>
  </r>
  <r>
    <x v="244"/>
    <n v="6.2515879999999999"/>
    <n v="0.55941635000000001"/>
  </r>
  <r>
    <x v="245"/>
    <n v="6.6725810000000001"/>
    <n v="0.63402464000000003"/>
  </r>
  <r>
    <x v="246"/>
    <n v="6.0265769999999996"/>
    <n v="0.65885335"/>
  </r>
  <r>
    <x v="247"/>
    <n v="5.9641979999999997"/>
    <n v="0.65388411999999996"/>
  </r>
  <r>
    <x v="248"/>
    <n v="6.1895280000000001"/>
    <n v="0.65097844999999999"/>
  </r>
  <r>
    <x v="249"/>
    <n v="6.0903479999999997"/>
    <n v="0.65822159000000002"/>
  </r>
  <r>
    <x v="250"/>
    <n v="6.0621309999999999"/>
    <n v="0.65170181999999999"/>
  </r>
  <r>
    <x v="251"/>
    <n v="6.5428350000000002"/>
    <n v="0.61614016000000005"/>
  </r>
  <r>
    <x v="252"/>
    <n v="6.7509100000000002"/>
    <n v="0.68267237000000003"/>
  </r>
  <r>
    <x v="253"/>
    <n v="6.2603749999999998"/>
    <n v="0.67214808999999998"/>
  </r>
  <r>
    <x v="254"/>
    <n v="6.2548940000000002"/>
    <n v="0.67865315000000004"/>
  </r>
  <r>
    <x v="255"/>
    <n v="6.3720829999999999"/>
    <n v="0.74551014000000004"/>
  </r>
  <r>
    <x v="256"/>
    <n v="6.1974739999999997"/>
    <n v="0.84495514000000005"/>
  </r>
  <r>
    <x v="257"/>
    <n v="6.2809650000000001"/>
    <n v="0.85738519999999996"/>
  </r>
  <r>
    <x v="258"/>
    <n v="6.6334020000000002"/>
    <n v="0.80558136000000002"/>
  </r>
  <r>
    <x v="259"/>
    <n v="6.9286219999999998"/>
    <n v="0.89469235999999996"/>
  </r>
  <r>
    <x v="260"/>
    <n v="6.566325"/>
    <n v="0.90856756999999999"/>
  </r>
  <r>
    <x v="261"/>
    <n v="6.4677540000000002"/>
    <n v="0.90476509999999999"/>
  </r>
  <r>
    <x v="262"/>
    <n v="6.4805429999999999"/>
    <n v="0.89446665999999997"/>
  </r>
  <r>
    <x v="263"/>
    <n v="6.6097089999999996"/>
    <n v="0.83622768000000003"/>
  </r>
  <r>
    <x v="264"/>
    <n v="6.7739070000000003"/>
    <n v="0.83826014000000004"/>
  </r>
  <r>
    <x v="265"/>
    <n v="6.9477039999999999"/>
    <n v="0.81265447000000002"/>
  </r>
  <r>
    <x v="266"/>
    <n v="7.6687599999999998"/>
    <n v="0.94133995000000004"/>
  </r>
  <r>
    <x v="267"/>
    <n v="7.0946470000000001"/>
    <n v="0.95566072999999996"/>
  </r>
  <r>
    <x v="268"/>
    <n v="6.9211980000000004"/>
    <n v="0.96630579999999999"/>
  </r>
  <r>
    <x v="269"/>
    <n v="7.1652329999999997"/>
    <n v="0.96224533999999995"/>
  </r>
  <r>
    <x v="270"/>
    <n v="7.4534640000000003"/>
    <n v="1.02139183"/>
  </r>
  <r>
    <x v="271"/>
    <n v="7.5849209999999996"/>
    <n v="1.11909116"/>
  </r>
  <r>
    <x v="272"/>
    <n v="8.0062329999999999"/>
    <n v="1.2431987200000001"/>
  </r>
  <r>
    <x v="273"/>
    <n v="8.710585"/>
    <n v="1.57043478"/>
  </r>
  <r>
    <x v="274"/>
    <n v="7.898498"/>
    <n v="1.7677789399999999"/>
  </r>
  <r>
    <x v="275"/>
    <n v="7.6756039999999999"/>
    <n v="1.81455061"/>
  </r>
  <r>
    <x v="276"/>
    <n v="7.9715780000000001"/>
    <n v="1.90907052"/>
  </r>
  <r>
    <x v="277"/>
    <n v="7.9414470000000001"/>
    <n v="1.9989402199999999"/>
  </r>
  <r>
    <x v="278"/>
    <n v="8.0990909999999996"/>
    <n v="2.1108683500000001"/>
  </r>
  <r>
    <x v="279"/>
    <n v="8.6301100000000002"/>
    <n v="2.0779488399999999"/>
  </r>
  <r>
    <x v="280"/>
    <n v="8.9759060000000002"/>
    <n v="1.90463772"/>
  </r>
  <r>
    <x v="281"/>
    <n v="8.2593160000000001"/>
    <n v="2.0431780599999998"/>
  </r>
  <r>
    <x v="282"/>
    <n v="7.9855270000000003"/>
    <n v="2.10946619"/>
  </r>
  <r>
    <x v="283"/>
    <n v="8.3047299999999993"/>
    <n v="2.21119639"/>
  </r>
  <r>
    <x v="284"/>
    <n v="8.1074719999999996"/>
    <n v="2.32430322"/>
  </r>
  <r>
    <x v="285"/>
    <n v="8.2138150000000003"/>
    <n v="2.3190584599999999"/>
  </r>
  <r>
    <x v="286"/>
    <n v="8.7128759999999996"/>
    <n v="2.3681539699999998"/>
  </r>
  <r>
    <x v="287"/>
    <n v="8.9433100000000003"/>
    <n v="2.2913143100000002"/>
  </r>
  <r>
    <x v="288"/>
    <n v="8.4236009999999997"/>
    <n v="2.6129941699999999"/>
  </r>
  <r>
    <x v="289"/>
    <n v="8.1833069999999992"/>
    <n v="2.7540305900000002"/>
  </r>
  <r>
    <x v="290"/>
    <n v="8.4501939999999998"/>
    <n v="2.94665803"/>
  </r>
  <r>
    <x v="291"/>
    <n v="8.3397039999999993"/>
    <n v="2.8933641799999998"/>
  </r>
  <r>
    <x v="292"/>
    <n v="8.5245499999999996"/>
    <n v="2.9566690599999998"/>
  </r>
  <r>
    <x v="293"/>
    <n v="9.0966039999999992"/>
    <n v="3.0744279200000002"/>
  </r>
  <r>
    <x v="294"/>
    <n v="9.0863669999999992"/>
    <n v="2.90511974"/>
  </r>
  <r>
    <x v="295"/>
    <n v="8.8548019999999994"/>
    <n v="3.05840303"/>
  </r>
  <r>
    <x v="296"/>
    <n v="8.4680579999999992"/>
    <n v="3.1672682000000001"/>
  </r>
  <r>
    <x v="297"/>
    <n v="8.5602780000000003"/>
    <n v="3.1881038300000002"/>
  </r>
  <r>
    <x v="298"/>
    <n v="8.5842320000000001"/>
    <n v="3.1152861399999998"/>
  </r>
  <r>
    <x v="299"/>
    <n v="8.6849779999999992"/>
    <n v="3.2798946"/>
  </r>
  <r>
    <x v="300"/>
    <n v="9.4532170000000004"/>
    <n v="3.4138190599999998"/>
  </r>
  <r>
    <x v="301"/>
    <n v="10.471784"/>
    <n v="3.48598024"/>
  </r>
  <r>
    <x v="302"/>
    <n v="9.4027279999999998"/>
    <n v="3.5695875500000001"/>
  </r>
  <r>
    <x v="303"/>
    <n v="9.4015970000000006"/>
    <n v="3.6227551400000002"/>
  </r>
  <r>
    <x v="304"/>
    <n v="9.646096"/>
    <n v="3.7624707800000001"/>
  </r>
  <r>
    <x v="305"/>
    <n v="9.5697969999999994"/>
    <n v="3.79335062"/>
  </r>
  <r>
    <x v="306"/>
    <n v="9.5879220000000007"/>
    <n v="3.67880611"/>
  </r>
  <r>
    <x v="307"/>
    <n v="10.243293"/>
    <n v="3.6349062600000002"/>
  </r>
  <r>
    <x v="308"/>
    <n v="10.320897"/>
    <n v="3.7875870699999998"/>
  </r>
  <r>
    <x v="309"/>
    <n v="9.6793300000000002"/>
    <n v="3.9721291600000002"/>
  </r>
  <r>
    <x v="310"/>
    <n v="9.6296820000000007"/>
    <n v="4.1770652400000001"/>
  </r>
  <r>
    <x v="311"/>
    <n v="9.8834900000000001"/>
    <n v="4.24792609"/>
  </r>
  <r>
    <x v="312"/>
    <n v="9.7895880000000002"/>
    <n v="4.3917515399999996"/>
  </r>
  <r>
    <x v="313"/>
    <n v="9.8616530000000004"/>
    <n v="4.4161351800000004"/>
  </r>
  <r>
    <x v="314"/>
    <n v="10.469841000000001"/>
    <n v="4.5963720199999996"/>
  </r>
  <r>
    <x v="315"/>
    <n v="10.541238999999999"/>
    <n v="4.6369824199999998"/>
  </r>
  <r>
    <x v="316"/>
    <n v="10.243698999999999"/>
    <n v="4.7195774000000004"/>
  </r>
  <r>
    <x v="317"/>
    <n v="9.9438680000000002"/>
    <n v="4.78600768"/>
  </r>
  <r>
    <x v="318"/>
    <n v="9.9687210000000004"/>
    <n v="4.8146614100000003"/>
  </r>
  <r>
    <x v="319"/>
    <n v="10.023994999999999"/>
    <n v="4.9662292099999998"/>
  </r>
  <r>
    <x v="320"/>
    <n v="10.036958"/>
    <n v="5.0556950299999999"/>
  </r>
  <r>
    <x v="321"/>
    <n v="10.65808"/>
    <n v="5.23945098"/>
  </r>
  <r>
    <x v="322"/>
    <n v="10.694127"/>
    <n v="5.3432793800000002"/>
  </r>
  <r>
    <x v="323"/>
    <n v="10.378491"/>
    <n v="5.6860155600000004"/>
  </r>
  <r>
    <x v="324"/>
    <n v="10.118563999999999"/>
    <n v="5.7485035800000004"/>
  </r>
  <r>
    <x v="325"/>
    <n v="10.049747"/>
    <n v="5.6175691600000004"/>
  </r>
  <r>
    <x v="326"/>
    <n v="10.191905"/>
    <n v="5.4360948499999999"/>
  </r>
  <r>
    <x v="327"/>
    <n v="10.309006999999999"/>
    <n v="5.5516096299999997"/>
  </r>
  <r>
    <x v="328"/>
    <n v="11.059526999999999"/>
    <n v="5.6175379699999999"/>
  </r>
  <r>
    <x v="329"/>
    <n v="11.120137"/>
    <n v="5.5794873999999997"/>
  </r>
  <r>
    <x v="330"/>
    <n v="10.704857000000001"/>
    <n v="5.7046989799999999"/>
  </r>
  <r>
    <x v="331"/>
    <n v="10.257068"/>
    <n v="5.7763908800000001"/>
  </r>
  <r>
    <x v="332"/>
    <n v="10.483674000000001"/>
    <n v="5.9350425700000002"/>
  </r>
  <r>
    <x v="333"/>
    <n v="10.752272"/>
    <n v="6.0407002900000002"/>
  </r>
  <r>
    <x v="334"/>
    <n v="11.036645999999999"/>
    <n v="6.0928530399999996"/>
  </r>
  <r>
    <x v="335"/>
    <n v="11.445081999999999"/>
    <n v="6.1588698800000001"/>
  </r>
  <r>
    <x v="336"/>
    <n v="11.656810999999999"/>
    <n v="6.1865861899999999"/>
  </r>
  <r>
    <x v="337"/>
    <n v="11.281957"/>
    <n v="6.3867676900000001"/>
  </r>
  <r>
    <x v="338"/>
    <n v="10.826454"/>
    <n v="6.3947025200000001"/>
  </r>
  <r>
    <x v="339"/>
    <n v="11.113902"/>
    <n v="6.3716365699999997"/>
  </r>
  <r>
    <x v="340"/>
    <n v="11.253595000000001"/>
    <n v="6.4670834299999997"/>
  </r>
  <r>
    <x v="341"/>
    <n v="11.481911999999999"/>
    <n v="6.5785422100000002"/>
  </r>
  <r>
    <x v="342"/>
    <n v="11.785280999999999"/>
    <n v="6.7170259000000003"/>
  </r>
  <r>
    <x v="343"/>
    <n v="11.994342"/>
    <n v="6.7185428800000002"/>
  </r>
  <r>
    <x v="344"/>
    <n v="11.304954"/>
    <n v="6.6499244300000004"/>
  </r>
  <r>
    <x v="345"/>
    <n v="11.10178"/>
    <n v="6.5138615499999997"/>
  </r>
  <r>
    <x v="346"/>
    <n v="11.210877999999999"/>
    <n v="6.5689295999999997"/>
  </r>
  <r>
    <x v="347"/>
    <n v="11.079653"/>
    <n v="6.7226140399999998"/>
  </r>
  <r>
    <x v="348"/>
    <n v="11.247968999999999"/>
    <n v="6.8061970399999998"/>
  </r>
  <r>
    <x v="349"/>
    <n v="11.8697"/>
    <n v="6.7838973999999999"/>
  </r>
  <r>
    <x v="350"/>
    <n v="12.150942000000001"/>
    <n v="6.5825320700000001"/>
  </r>
  <r>
    <x v="351"/>
    <n v="11.457755000000001"/>
    <n v="6.4986275400000002"/>
  </r>
  <r>
    <x v="352"/>
    <n v="11.439601"/>
    <n v="6.5151981699999997"/>
  </r>
  <r>
    <x v="353"/>
    <n v="11.488553"/>
    <n v="6.8014072700000003"/>
  </r>
  <r>
    <x v="354"/>
    <n v="11.511898"/>
    <n v="7.0273698500000004"/>
  </r>
  <r>
    <x v="355"/>
    <n v="11.269458"/>
    <n v="6.7743508700000001"/>
  </r>
  <r>
    <x v="356"/>
    <n v="11.667714999999999"/>
    <n v="6.6906330000000001"/>
  </r>
  <r>
    <x v="357"/>
    <n v="12.176143"/>
    <n v="6.4199535000000001"/>
  </r>
  <r>
    <x v="358"/>
    <n v="12.185655000000001"/>
    <n v="6.6331246899999998"/>
  </r>
  <r>
    <x v="359"/>
    <n v="12.185974"/>
    <n v="6.8968500400000003"/>
  </r>
  <r>
    <x v="360"/>
    <n v="11.798591999999999"/>
    <n v="7.1404377600000002"/>
  </r>
  <r>
    <x v="361"/>
    <n v="11.880110999999999"/>
    <n v="7.2410676399999998"/>
  </r>
  <r>
    <x v="362"/>
    <n v="11.375627"/>
    <n v="7.1910234600000003"/>
  </r>
  <r>
    <x v="363"/>
    <n v="11.427334"/>
    <n v="7.1454356800000003"/>
  </r>
  <r>
    <x v="364"/>
    <n v="10.623773"/>
    <n v="6.88440508999999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Draaitabel1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compact="0" compactData="0" multipleFieldFilters="0">
  <location ref="F7:I20" firstHeaderRow="0" firstDataRow="1" firstDataCol="2"/>
  <pivotFields count="4">
    <pivotField axis="axisRow" compact="0" numFmtId="14" outline="0" subtotalTop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dataField="1" compact="0" outline="0" subtotalTop="0" showAll="0" defaultSubtotal="0"/>
    <pivotField dataField="1" compact="0" outline="0" subtotalTop="0" showAll="0" defaultSubtotal="0"/>
    <pivotField axis="axisRow" compact="0" outline="0" subtotalTop="0" showAll="0" defaultSubtotal="0">
      <items count="4">
        <item x="0"/>
        <item x="1"/>
        <item x="2"/>
        <item x="3"/>
      </items>
    </pivotField>
  </pivotFields>
  <rowFields count="2">
    <field x="3"/>
    <field x="0"/>
  </rowFields>
  <rowItems count="13">
    <i>
      <x v="1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Totaal aantal kWh voor plafond" fld="1" baseField="0" baseItem="0" numFmtId="164"/>
    <dataField name="Totaal aantal m³ voor plafond" fld="2" baseField="0" baseItem="0" numFmtId="164"/>
  </dataFields>
  <formats count="24">
    <format dxfId="23">
      <pivotArea outline="0" collapsedLevelsAreSubtotals="1" fieldPosition="0"/>
    </format>
    <format dxfId="2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3" type="button" dataOnly="0" labelOnly="1" outline="0" axis="axisRow" fieldPosition="0"/>
    </format>
    <format dxfId="18">
      <pivotArea field="0" type="button" dataOnly="0" labelOnly="1" outline="0" axis="axisRow" fieldPosition="1"/>
    </format>
    <format dxfId="17">
      <pivotArea dataOnly="0" labelOnly="1" outline="0" fieldPosition="0">
        <references count="1">
          <reference field="3" count="1">
            <x v="1"/>
          </reference>
        </references>
      </pivotArea>
    </format>
    <format dxfId="16">
      <pivotArea dataOnly="0" labelOnly="1" grandRow="1" outline="0" fieldPosition="0"/>
    </format>
    <format dxfId="15">
      <pivotArea dataOnly="0" labelOnly="1" outline="0" fieldPosition="0">
        <references count="2">
          <reference field="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" count="1" selected="0">
            <x v="1"/>
          </reference>
        </references>
      </pivotArea>
    </format>
    <format dxfId="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3" type="button" dataOnly="0" labelOnly="1" outline="0" axis="axisRow" fieldPosition="0"/>
    </format>
    <format dxfId="10">
      <pivotArea field="0" type="button" dataOnly="0" labelOnly="1" outline="0" axis="axisRow" fieldPosition="1"/>
    </format>
    <format dxfId="9">
      <pivotArea dataOnly="0" labelOnly="1" outline="0" fieldPosition="0">
        <references count="1">
          <reference field="3" count="1">
            <x v="1"/>
          </reference>
        </references>
      </pivotArea>
    </format>
    <format dxfId="8">
      <pivotArea dataOnly="0" labelOnly="1" grandRow="1" outline="0" fieldPosition="0"/>
    </format>
    <format dxfId="7">
      <pivotArea dataOnly="0" labelOnly="1" outline="0" fieldPosition="0">
        <references count="2">
          <reference field="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" count="1" selected="0">
            <x v="1"/>
          </reference>
        </references>
      </pivotArea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field="3" type="button" dataOnly="0" labelOnly="1" outline="0" axis="axisRow" fieldPosition="0"/>
    </format>
    <format dxfId="4">
      <pivotArea field="0" type="button" dataOnly="0" labelOnly="1" outline="0" axis="axisRow" fieldPosition="1"/>
    </format>
    <format dxfId="3">
      <pivotArea dataOnly="0" labelOnly="1" outline="0" fieldPosition="0">
        <references count="1">
          <reference field="3" count="1">
            <x v="1"/>
          </reference>
        </references>
      </pivotArea>
    </format>
    <format dxfId="2">
      <pivotArea dataOnly="0" labelOnly="1" grandRow="1" outline="0" fieldPosition="0"/>
    </format>
    <format dxfId="1">
      <pivotArea dataOnly="0" labelOnly="1" outline="0" fieldPosition="0">
        <references count="2">
          <reference field="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" count="1" selected="0">
            <x v="1"/>
          </reference>
        </references>
      </pivotArea>
    </format>
    <format dxfId="0">
      <pivotArea grandRow="1" outline="0" collapsedLevelsAreSubtotals="1" fieldPosition="0"/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ijksoverheid.nl/onderwerpen/koopkracht/documenten/publicaties/2023/01/17/hoeveelheden-gas-en-stroom-tegen-de-tarieven-van-het-prijsplafond-per-dag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5"/>
  <sheetViews>
    <sheetView showGridLines="0" showRowColHeaders="0" tabSelected="1" zoomScaleNormal="100" workbookViewId="0">
      <selection activeCell="E7" sqref="E7"/>
    </sheetView>
  </sheetViews>
  <sheetFormatPr defaultColWidth="0" defaultRowHeight="14.4" zeroHeight="1" x14ac:dyDescent="0.3"/>
  <cols>
    <col min="1" max="1" width="3.77734375" style="9" customWidth="1"/>
    <col min="2" max="2" width="9.88671875" customWidth="1"/>
    <col min="3" max="3" width="23.77734375" customWidth="1"/>
    <col min="4" max="4" width="0.77734375" style="9" customWidth="1"/>
    <col min="5" max="5" width="13.33203125" customWidth="1"/>
    <col min="6" max="7" width="14.109375" style="40" customWidth="1"/>
    <col min="8" max="8" width="11.77734375" bestFit="1" customWidth="1"/>
    <col min="9" max="9" width="9.109375" style="9" customWidth="1"/>
    <col min="10" max="10" width="9.5546875" style="9" customWidth="1"/>
    <col min="11" max="11" width="23.77734375" style="9" customWidth="1"/>
    <col min="12" max="12" width="0.77734375" style="9" customWidth="1"/>
    <col min="13" max="13" width="13.33203125" style="9" customWidth="1"/>
    <col min="14" max="15" width="14.109375" style="9" customWidth="1"/>
    <col min="16" max="16" width="11.77734375" style="9" bestFit="1" customWidth="1"/>
    <col min="17" max="18" width="8.88671875" style="9" customWidth="1"/>
    <col min="19" max="25" width="0" style="9" hidden="1" customWidth="1"/>
    <col min="26" max="26" width="0" hidden="1" customWidth="1"/>
    <col min="27" max="16384" width="8.88671875" hidden="1"/>
  </cols>
  <sheetData>
    <row r="1" spans="2:16" s="9" customFormat="1" ht="4.2" customHeight="1" x14ac:dyDescent="0.3">
      <c r="B1" s="15"/>
      <c r="C1" s="15"/>
      <c r="F1" s="11"/>
      <c r="G1" s="11"/>
    </row>
    <row r="2" spans="2:16" s="9" customFormat="1" x14ac:dyDescent="0.3">
      <c r="B2" s="16" t="s">
        <v>32</v>
      </c>
      <c r="C2" s="16"/>
      <c r="F2" s="11"/>
      <c r="G2" s="11"/>
    </row>
    <row r="3" spans="2:16" s="9" customFormat="1" ht="11.4" customHeight="1" x14ac:dyDescent="0.3">
      <c r="F3" s="11"/>
      <c r="G3" s="11"/>
    </row>
    <row r="4" spans="2:16" s="9" customFormat="1" ht="25.2" customHeight="1" thickBot="1" x14ac:dyDescent="0.55000000000000004">
      <c r="B4" s="17" t="s">
        <v>24</v>
      </c>
      <c r="C4" s="18"/>
      <c r="D4" s="19"/>
      <c r="E4" s="18"/>
      <c r="F4" s="20"/>
      <c r="G4" s="20"/>
      <c r="H4" s="18"/>
      <c r="J4" s="17" t="s">
        <v>34</v>
      </c>
      <c r="K4" s="18"/>
      <c r="L4" s="19"/>
      <c r="M4" s="18"/>
      <c r="N4" s="20"/>
      <c r="O4" s="20"/>
      <c r="P4" s="18"/>
    </row>
    <row r="5" spans="2:16" s="9" customFormat="1" ht="7.2" customHeight="1" thickTop="1" x14ac:dyDescent="0.3">
      <c r="F5" s="11"/>
      <c r="G5" s="11"/>
      <c r="N5" s="11"/>
      <c r="O5" s="11"/>
    </row>
    <row r="6" spans="2:16" s="9" customFormat="1" ht="6.6" customHeight="1" x14ac:dyDescent="0.3">
      <c r="B6" s="21"/>
      <c r="C6" s="22"/>
      <c r="G6" s="11"/>
      <c r="J6" s="21"/>
      <c r="K6" s="22"/>
      <c r="O6" s="11"/>
    </row>
    <row r="7" spans="2:16" s="9" customFormat="1" ht="15.6" x14ac:dyDescent="0.3">
      <c r="B7" s="23" t="s">
        <v>31</v>
      </c>
      <c r="C7" s="24"/>
      <c r="E7" s="41">
        <v>0.9</v>
      </c>
      <c r="G7" s="11"/>
      <c r="J7" s="23" t="s">
        <v>35</v>
      </c>
      <c r="K7" s="24"/>
      <c r="M7" s="41">
        <v>2</v>
      </c>
      <c r="O7" s="11"/>
    </row>
    <row r="8" spans="2:16" s="9" customFormat="1" ht="15.6" x14ac:dyDescent="0.3">
      <c r="B8" s="25"/>
      <c r="C8" s="26" t="s">
        <v>26</v>
      </c>
      <c r="E8" s="27">
        <v>0.4</v>
      </c>
      <c r="G8" s="11"/>
      <c r="J8" s="25"/>
      <c r="K8" s="26" t="s">
        <v>26</v>
      </c>
      <c r="M8" s="27">
        <v>1.45</v>
      </c>
      <c r="O8" s="11"/>
    </row>
    <row r="9" spans="2:16" s="9" customFormat="1" ht="5.4" customHeight="1" x14ac:dyDescent="0.3">
      <c r="F9" s="11"/>
      <c r="G9" s="11"/>
      <c r="N9" s="11"/>
      <c r="O9" s="11"/>
    </row>
    <row r="10" spans="2:16" ht="43.2" x14ac:dyDescent="0.3">
      <c r="B10" s="28" t="s">
        <v>25</v>
      </c>
      <c r="C10" s="29" t="s">
        <v>33</v>
      </c>
      <c r="E10" s="29" t="s">
        <v>28</v>
      </c>
      <c r="F10" s="29" t="s">
        <v>29</v>
      </c>
      <c r="G10" s="29" t="s">
        <v>27</v>
      </c>
      <c r="H10" s="29" t="s">
        <v>30</v>
      </c>
      <c r="J10" s="28" t="s">
        <v>25</v>
      </c>
      <c r="K10" s="30" t="s">
        <v>36</v>
      </c>
      <c r="M10" s="30" t="s">
        <v>28</v>
      </c>
      <c r="N10" s="30" t="s">
        <v>29</v>
      </c>
      <c r="O10" s="30" t="s">
        <v>27</v>
      </c>
      <c r="P10" s="30" t="s">
        <v>30</v>
      </c>
    </row>
    <row r="11" spans="2:16" x14ac:dyDescent="0.3">
      <c r="B11" s="31" t="s">
        <v>4</v>
      </c>
      <c r="C11" s="42">
        <v>150</v>
      </c>
      <c r="E11" s="32">
        <f>IF(C11-Referentiegegevens!H8&lt;=0,0,C11-Referentiegegevens!H8)</f>
        <v>0</v>
      </c>
      <c r="F11" s="33">
        <f>C11*$E$7</f>
        <v>135</v>
      </c>
      <c r="G11" s="33">
        <f>(C11-E11)*$E$8+E11*$E$7</f>
        <v>60</v>
      </c>
      <c r="H11" s="34">
        <f>F11-G11</f>
        <v>75</v>
      </c>
      <c r="J11" s="31" t="s">
        <v>4</v>
      </c>
      <c r="K11" s="42">
        <v>200</v>
      </c>
      <c r="M11" s="32">
        <f>IF(K11-Referentiegegevens!I8&lt;=0,0,K11-Referentiegegevens!I8)</f>
        <v>0</v>
      </c>
      <c r="N11" s="33">
        <f>K11*$M$7</f>
        <v>400</v>
      </c>
      <c r="O11" s="33">
        <f>(K11-M11)*$M$8+M11*$M$7</f>
        <v>290</v>
      </c>
      <c r="P11" s="34">
        <f>N11-O11</f>
        <v>110</v>
      </c>
    </row>
    <row r="12" spans="2:16" x14ac:dyDescent="0.3">
      <c r="B12" s="31" t="s">
        <v>5</v>
      </c>
      <c r="C12" s="42">
        <v>200</v>
      </c>
      <c r="E12" s="32">
        <f>IF(C12-Referentiegegevens!H9&lt;=0,0,C12-Referentiegegevens!H9)</f>
        <v>0</v>
      </c>
      <c r="F12" s="33">
        <f t="shared" ref="F12:F22" si="0">C12*$E$7</f>
        <v>180</v>
      </c>
      <c r="G12" s="33">
        <f t="shared" ref="G12:G22" si="1">(C12-E12)*$E$8+E12*$E$7</f>
        <v>80</v>
      </c>
      <c r="H12" s="34">
        <f t="shared" ref="H12:H22" si="2">F12-G12</f>
        <v>100</v>
      </c>
      <c r="J12" s="31" t="s">
        <v>5</v>
      </c>
      <c r="K12" s="42">
        <v>220</v>
      </c>
      <c r="M12" s="32">
        <f>IF(K12-Referentiegegevens!I9&lt;=0,0,K12-Referentiegegevens!I9)</f>
        <v>31.985897899999969</v>
      </c>
      <c r="N12" s="33">
        <f t="shared" ref="N12:N22" si="3">K12*$M$7</f>
        <v>440</v>
      </c>
      <c r="O12" s="33">
        <f t="shared" ref="O12:O22" si="4">(K12-M12)*$M$8+M12*$M$7</f>
        <v>336.59224384499998</v>
      </c>
      <c r="P12" s="34">
        <f t="shared" ref="P12:P22" si="5">N12-O12</f>
        <v>103.40775615500002</v>
      </c>
    </row>
    <row r="13" spans="2:16" x14ac:dyDescent="0.3">
      <c r="B13" s="31" t="s">
        <v>6</v>
      </c>
      <c r="C13" s="42">
        <v>300</v>
      </c>
      <c r="E13" s="32">
        <f>IF(C13-Referentiegegevens!H10&lt;=0,0,C13-Referentiegegevens!H10)</f>
        <v>32.638299000000075</v>
      </c>
      <c r="F13" s="33">
        <f t="shared" si="0"/>
        <v>270</v>
      </c>
      <c r="G13" s="33">
        <f t="shared" si="1"/>
        <v>136.31914950000004</v>
      </c>
      <c r="H13" s="34">
        <f t="shared" si="2"/>
        <v>133.68085049999996</v>
      </c>
      <c r="J13" s="31" t="s">
        <v>6</v>
      </c>
      <c r="K13" s="42">
        <v>150</v>
      </c>
      <c r="M13" s="32">
        <f>IF(K13-Referentiegegevens!I10&lt;=0,0,K13-Referentiegegevens!I10)</f>
        <v>0</v>
      </c>
      <c r="N13" s="33">
        <f t="shared" si="3"/>
        <v>300</v>
      </c>
      <c r="O13" s="33">
        <f t="shared" si="4"/>
        <v>217.5</v>
      </c>
      <c r="P13" s="34">
        <f t="shared" si="5"/>
        <v>82.5</v>
      </c>
    </row>
    <row r="14" spans="2:16" x14ac:dyDescent="0.3">
      <c r="B14" s="31" t="s">
        <v>7</v>
      </c>
      <c r="C14" s="42">
        <v>400</v>
      </c>
      <c r="E14" s="32">
        <f>IF(C14-Referentiegegevens!H11&lt;=0,0,C14-Referentiegegevens!H11)</f>
        <v>192.80036499999997</v>
      </c>
      <c r="F14" s="33">
        <f t="shared" si="0"/>
        <v>360</v>
      </c>
      <c r="G14" s="33">
        <f t="shared" si="1"/>
        <v>256.40018250000003</v>
      </c>
      <c r="H14" s="34">
        <f t="shared" si="2"/>
        <v>103.59981749999997</v>
      </c>
      <c r="J14" s="31" t="s">
        <v>7</v>
      </c>
      <c r="K14" s="42">
        <v>170</v>
      </c>
      <c r="M14" s="32">
        <f>IF(K14-Referentiegegevens!I11&lt;=0,0,K14-Referentiegegevens!I11)</f>
        <v>84.273309369999993</v>
      </c>
      <c r="N14" s="33">
        <f t="shared" si="3"/>
        <v>340</v>
      </c>
      <c r="O14" s="33">
        <f t="shared" si="4"/>
        <v>292.85032015349998</v>
      </c>
      <c r="P14" s="34">
        <f t="shared" si="5"/>
        <v>47.149679846500021</v>
      </c>
    </row>
    <row r="15" spans="2:16" x14ac:dyDescent="0.3">
      <c r="B15" s="31" t="s">
        <v>8</v>
      </c>
      <c r="C15" s="42">
        <v>150</v>
      </c>
      <c r="E15" s="32">
        <f>IF(C15-Referentiegegevens!H12&lt;=0,0,C15-Referentiegegevens!H12)</f>
        <v>0</v>
      </c>
      <c r="F15" s="33">
        <f t="shared" si="0"/>
        <v>135</v>
      </c>
      <c r="G15" s="33">
        <f t="shared" si="1"/>
        <v>60</v>
      </c>
      <c r="H15" s="34">
        <f t="shared" si="2"/>
        <v>75</v>
      </c>
      <c r="J15" s="31" t="s">
        <v>8</v>
      </c>
      <c r="K15" s="42">
        <v>130</v>
      </c>
      <c r="M15" s="32">
        <f>IF(K15-Referentiegegevens!I12&lt;=0,0,K15-Referentiegegevens!I12)</f>
        <v>95.108223009999989</v>
      </c>
      <c r="N15" s="33">
        <f t="shared" si="3"/>
        <v>260</v>
      </c>
      <c r="O15" s="33">
        <f t="shared" si="4"/>
        <v>240.80952265549999</v>
      </c>
      <c r="P15" s="34">
        <f t="shared" si="5"/>
        <v>19.19047734450001</v>
      </c>
    </row>
    <row r="16" spans="2:16" x14ac:dyDescent="0.3">
      <c r="B16" s="31" t="s">
        <v>9</v>
      </c>
      <c r="C16" s="42">
        <v>200</v>
      </c>
      <c r="E16" s="32">
        <f>IF(C16-Referentiegegevens!H13&lt;=0,0,C16-Referentiegegevens!H13)</f>
        <v>40.700187</v>
      </c>
      <c r="F16" s="33">
        <f t="shared" si="0"/>
        <v>180</v>
      </c>
      <c r="G16" s="33">
        <f t="shared" si="1"/>
        <v>100.35009350000001</v>
      </c>
      <c r="H16" s="34">
        <f t="shared" si="2"/>
        <v>79.649906499999986</v>
      </c>
      <c r="J16" s="31" t="s">
        <v>9</v>
      </c>
      <c r="K16" s="42">
        <v>50</v>
      </c>
      <c r="M16" s="32">
        <f>IF(K16-Referentiegegevens!I13&lt;=0,0,K16-Referentiegegevens!I13)</f>
        <v>31.261333759999999</v>
      </c>
      <c r="N16" s="33">
        <f t="shared" si="3"/>
        <v>100</v>
      </c>
      <c r="O16" s="33">
        <f t="shared" si="4"/>
        <v>89.693733567999999</v>
      </c>
      <c r="P16" s="34">
        <f t="shared" si="5"/>
        <v>10.306266432000001</v>
      </c>
    </row>
    <row r="17" spans="2:16" x14ac:dyDescent="0.3">
      <c r="B17" s="31" t="s">
        <v>10</v>
      </c>
      <c r="C17" s="42">
        <v>150</v>
      </c>
      <c r="E17" s="32">
        <f>IF(C17-Referentiegegevens!H14&lt;=0,0,C17-Referentiegegevens!H14)</f>
        <v>0</v>
      </c>
      <c r="F17" s="33">
        <f t="shared" si="0"/>
        <v>135</v>
      </c>
      <c r="G17" s="33">
        <f t="shared" si="1"/>
        <v>60</v>
      </c>
      <c r="H17" s="34">
        <f t="shared" si="2"/>
        <v>75</v>
      </c>
      <c r="J17" s="31" t="s">
        <v>10</v>
      </c>
      <c r="K17" s="42">
        <v>20</v>
      </c>
      <c r="M17" s="32">
        <f>IF(K17-Referentiegegevens!I14&lt;=0,0,K17-Referentiegegevens!I14)</f>
        <v>2.8342709100000008</v>
      </c>
      <c r="N17" s="33">
        <f t="shared" si="3"/>
        <v>40</v>
      </c>
      <c r="O17" s="33">
        <f t="shared" si="4"/>
        <v>30.5588490005</v>
      </c>
      <c r="P17" s="34">
        <f t="shared" si="5"/>
        <v>9.4411509994999996</v>
      </c>
    </row>
    <row r="18" spans="2:16" x14ac:dyDescent="0.3">
      <c r="B18" s="31" t="s">
        <v>11</v>
      </c>
      <c r="C18" s="42">
        <v>200</v>
      </c>
      <c r="E18" s="32">
        <f>IF(C18-Referentiegegevens!H15&lt;=0,0,C18-Referentiegegevens!H15)</f>
        <v>23.677361000000019</v>
      </c>
      <c r="F18" s="33">
        <f t="shared" si="0"/>
        <v>180</v>
      </c>
      <c r="G18" s="33">
        <f t="shared" si="1"/>
        <v>91.838680500000009</v>
      </c>
      <c r="H18" s="34">
        <f t="shared" si="2"/>
        <v>88.161319499999991</v>
      </c>
      <c r="J18" s="31" t="s">
        <v>11</v>
      </c>
      <c r="K18" s="42">
        <v>10</v>
      </c>
      <c r="M18" s="32">
        <f>IF(K18-Referentiegegevens!I15&lt;=0,0,K18-Referentiegegevens!I15)</f>
        <v>0</v>
      </c>
      <c r="N18" s="33">
        <f t="shared" si="3"/>
        <v>20</v>
      </c>
      <c r="O18" s="33">
        <f t="shared" si="4"/>
        <v>14.5</v>
      </c>
      <c r="P18" s="34">
        <f t="shared" si="5"/>
        <v>5.5</v>
      </c>
    </row>
    <row r="19" spans="2:16" x14ac:dyDescent="0.3">
      <c r="B19" s="31" t="s">
        <v>12</v>
      </c>
      <c r="C19" s="42">
        <v>150</v>
      </c>
      <c r="E19" s="32">
        <f>IF(C19-Referentiegegevens!H16&lt;=0,0,C19-Referentiegegevens!H16)</f>
        <v>0</v>
      </c>
      <c r="F19" s="33">
        <f t="shared" si="0"/>
        <v>135</v>
      </c>
      <c r="G19" s="33">
        <f t="shared" si="1"/>
        <v>60</v>
      </c>
      <c r="H19" s="34">
        <f t="shared" si="2"/>
        <v>75</v>
      </c>
      <c r="J19" s="31" t="s">
        <v>12</v>
      </c>
      <c r="K19" s="42">
        <v>50</v>
      </c>
      <c r="M19" s="32">
        <f>IF(K19-Referentiegegevens!I16&lt;=0,0,K19-Referentiegegevens!I16)</f>
        <v>25.741717520000005</v>
      </c>
      <c r="N19" s="33">
        <f t="shared" si="3"/>
        <v>100</v>
      </c>
      <c r="O19" s="33">
        <f t="shared" si="4"/>
        <v>86.657944635999996</v>
      </c>
      <c r="P19" s="34">
        <f t="shared" si="5"/>
        <v>13.342055364000004</v>
      </c>
    </row>
    <row r="20" spans="2:16" x14ac:dyDescent="0.3">
      <c r="B20" s="31" t="s">
        <v>13</v>
      </c>
      <c r="C20" s="42">
        <v>200</v>
      </c>
      <c r="E20" s="32">
        <f>IF(C20-Referentiegegevens!H17&lt;=0,0,C20-Referentiegegevens!H17)</f>
        <v>0</v>
      </c>
      <c r="F20" s="33">
        <f t="shared" si="0"/>
        <v>180</v>
      </c>
      <c r="G20" s="33">
        <f t="shared" si="1"/>
        <v>80</v>
      </c>
      <c r="H20" s="34">
        <f t="shared" si="2"/>
        <v>100</v>
      </c>
      <c r="J20" s="31" t="s">
        <v>13</v>
      </c>
      <c r="K20" s="42">
        <v>100</v>
      </c>
      <c r="M20" s="32">
        <f>IF(K20-Referentiegegevens!I17&lt;=0,0,K20-Referentiegegevens!I17)</f>
        <v>19.134737940000008</v>
      </c>
      <c r="N20" s="33">
        <f t="shared" si="3"/>
        <v>200</v>
      </c>
      <c r="O20" s="33">
        <f t="shared" si="4"/>
        <v>155.524105867</v>
      </c>
      <c r="P20" s="34">
        <f t="shared" si="5"/>
        <v>44.475894132999997</v>
      </c>
    </row>
    <row r="21" spans="2:16" x14ac:dyDescent="0.3">
      <c r="B21" s="31" t="s">
        <v>14</v>
      </c>
      <c r="C21" s="42">
        <v>150</v>
      </c>
      <c r="E21" s="32">
        <f>IF(C21-Referentiegegevens!H18&lt;=0,0,C21-Referentiegegevens!H18)</f>
        <v>0</v>
      </c>
      <c r="F21" s="33">
        <f t="shared" si="0"/>
        <v>135</v>
      </c>
      <c r="G21" s="33">
        <f t="shared" si="1"/>
        <v>60</v>
      </c>
      <c r="H21" s="34">
        <f t="shared" si="2"/>
        <v>75</v>
      </c>
      <c r="J21" s="31" t="s">
        <v>14</v>
      </c>
      <c r="K21" s="42">
        <v>170</v>
      </c>
      <c r="M21" s="32">
        <f>IF(K21-Referentiegegevens!I18&lt;=0,0,K21-Referentiegegevens!I18)</f>
        <v>23.285965549999986</v>
      </c>
      <c r="N21" s="33">
        <f t="shared" si="3"/>
        <v>340</v>
      </c>
      <c r="O21" s="33">
        <f t="shared" si="4"/>
        <v>259.3072810525</v>
      </c>
      <c r="P21" s="34">
        <f t="shared" si="5"/>
        <v>80.692718947499998</v>
      </c>
    </row>
    <row r="22" spans="2:16" x14ac:dyDescent="0.3">
      <c r="B22" s="31" t="s">
        <v>15</v>
      </c>
      <c r="C22" s="42">
        <v>200</v>
      </c>
      <c r="E22" s="32">
        <f>IF(C22-Referentiegegevens!H19&lt;=0,0,C22-Referentiegegevens!H19)</f>
        <v>0</v>
      </c>
      <c r="F22" s="33">
        <f t="shared" si="0"/>
        <v>180</v>
      </c>
      <c r="G22" s="33">
        <f t="shared" si="1"/>
        <v>80</v>
      </c>
      <c r="H22" s="34">
        <f t="shared" si="2"/>
        <v>100</v>
      </c>
      <c r="J22" s="31" t="s">
        <v>15</v>
      </c>
      <c r="K22" s="42">
        <v>250</v>
      </c>
      <c r="M22" s="32">
        <f>IF(K22-Referentiegegevens!I19&lt;=0,0,K22-Referentiegegevens!I19)</f>
        <v>43.439549</v>
      </c>
      <c r="N22" s="33">
        <f t="shared" si="3"/>
        <v>500</v>
      </c>
      <c r="O22" s="33">
        <f t="shared" si="4"/>
        <v>386.39175195000001</v>
      </c>
      <c r="P22" s="34">
        <f t="shared" si="5"/>
        <v>113.60824804999999</v>
      </c>
    </row>
    <row r="23" spans="2:16" s="9" customFormat="1" ht="3.6" customHeight="1" thickBot="1" x14ac:dyDescent="0.35">
      <c r="C23" s="35"/>
      <c r="E23" s="36"/>
      <c r="F23" s="37"/>
      <c r="G23" s="37"/>
      <c r="H23" s="38"/>
      <c r="K23" s="35"/>
      <c r="M23" s="36"/>
      <c r="N23" s="37"/>
      <c r="O23" s="37"/>
      <c r="P23" s="38"/>
    </row>
    <row r="24" spans="2:16" s="9" customFormat="1" ht="18.600000000000001" thickTop="1" x14ac:dyDescent="0.35">
      <c r="B24" s="39" t="s">
        <v>20</v>
      </c>
      <c r="C24" s="49">
        <f>SUM(C11:C22)</f>
        <v>2450</v>
      </c>
      <c r="D24" s="50"/>
      <c r="E24" s="48"/>
      <c r="F24" s="51">
        <f>SUM(F11:F22)</f>
        <v>2205</v>
      </c>
      <c r="G24" s="51">
        <f t="shared" ref="G24:H24" si="6">SUM(G11:G22)</f>
        <v>1124.9081060000001</v>
      </c>
      <c r="H24" s="51">
        <f t="shared" si="6"/>
        <v>1080.0918939999999</v>
      </c>
      <c r="J24" s="39" t="s">
        <v>20</v>
      </c>
      <c r="K24" s="52">
        <f>SUM(K11:K22)</f>
        <v>1520</v>
      </c>
      <c r="L24" s="50"/>
      <c r="M24" s="48"/>
      <c r="N24" s="51">
        <f>SUM(N11:N22)</f>
        <v>3040</v>
      </c>
      <c r="O24" s="51">
        <f t="shared" ref="O24" si="7">SUM(O11:O22)</f>
        <v>2400.3857527279997</v>
      </c>
      <c r="P24" s="51">
        <f t="shared" ref="P24" si="8">SUM(P11:P22)</f>
        <v>639.61424727200006</v>
      </c>
    </row>
    <row r="25" spans="2:16" s="9" customFormat="1" ht="3" customHeight="1" x14ac:dyDescent="0.3">
      <c r="F25" s="11"/>
      <c r="G25" s="11"/>
    </row>
    <row r="26" spans="2:16" s="9" customFormat="1" ht="7.8" customHeight="1" x14ac:dyDescent="0.3">
      <c r="F26" s="11"/>
      <c r="G26" s="11"/>
    </row>
    <row r="27" spans="2:16" s="9" customFormat="1" ht="18" x14ac:dyDescent="0.35">
      <c r="B27" s="43" t="s">
        <v>38</v>
      </c>
      <c r="E27" s="44">
        <f>SUM(F24,N24)</f>
        <v>5245</v>
      </c>
      <c r="G27" s="11"/>
    </row>
    <row r="28" spans="2:16" s="9" customFormat="1" ht="18.600000000000001" thickBot="1" x14ac:dyDescent="0.4">
      <c r="B28" s="45" t="s">
        <v>37</v>
      </c>
      <c r="C28" s="46"/>
      <c r="D28" s="46"/>
      <c r="E28" s="47">
        <f>SUM(G24,O24)</f>
        <v>3525.2938587279996</v>
      </c>
      <c r="G28" s="11"/>
    </row>
    <row r="29" spans="2:16" s="9" customFormat="1" ht="18.600000000000001" thickTop="1" x14ac:dyDescent="0.35">
      <c r="B29" s="43" t="s">
        <v>39</v>
      </c>
      <c r="E29" s="44">
        <f>SUM(H24,P24)</f>
        <v>1719.706141272</v>
      </c>
      <c r="G29" s="11"/>
    </row>
    <row r="30" spans="2:16" s="9" customFormat="1" x14ac:dyDescent="0.3">
      <c r="F30" s="11"/>
      <c r="G30" s="11"/>
    </row>
    <row r="31" spans="2:16" s="9" customFormat="1" x14ac:dyDescent="0.3">
      <c r="F31" s="11"/>
      <c r="G31" s="11"/>
    </row>
    <row r="32" spans="2:16" s="9" customFormat="1" hidden="1" x14ac:dyDescent="0.3">
      <c r="F32" s="11"/>
      <c r="G32" s="11"/>
    </row>
    <row r="33" spans="6:7" s="9" customFormat="1" hidden="1" x14ac:dyDescent="0.3">
      <c r="F33" s="11"/>
      <c r="G33" s="11"/>
    </row>
    <row r="34" spans="6:7" s="9" customFormat="1" hidden="1" x14ac:dyDescent="0.3">
      <c r="F34" s="11"/>
      <c r="G34" s="11"/>
    </row>
    <row r="35" spans="6:7" s="9" customFormat="1" hidden="1" x14ac:dyDescent="0.3">
      <c r="F35" s="11"/>
      <c r="G35" s="11"/>
    </row>
    <row r="36" spans="6:7" s="9" customFormat="1" hidden="1" x14ac:dyDescent="0.3">
      <c r="F36" s="11"/>
      <c r="G36" s="11"/>
    </row>
    <row r="37" spans="6:7" s="9" customFormat="1" hidden="1" x14ac:dyDescent="0.3">
      <c r="F37" s="11"/>
      <c r="G37" s="11"/>
    </row>
    <row r="38" spans="6:7" s="9" customFormat="1" hidden="1" x14ac:dyDescent="0.3">
      <c r="F38" s="11"/>
      <c r="G38" s="11"/>
    </row>
    <row r="39" spans="6:7" s="9" customFormat="1" hidden="1" x14ac:dyDescent="0.3">
      <c r="F39" s="11"/>
      <c r="G39" s="11"/>
    </row>
    <row r="40" spans="6:7" s="9" customFormat="1" hidden="1" x14ac:dyDescent="0.3">
      <c r="F40" s="11"/>
      <c r="G40" s="11"/>
    </row>
    <row r="41" spans="6:7" s="9" customFormat="1" hidden="1" x14ac:dyDescent="0.3">
      <c r="F41" s="11"/>
      <c r="G41" s="11"/>
    </row>
    <row r="42" spans="6:7" s="9" customFormat="1" hidden="1" x14ac:dyDescent="0.3">
      <c r="F42" s="11"/>
      <c r="G42" s="11"/>
    </row>
    <row r="43" spans="6:7" s="9" customFormat="1" hidden="1" x14ac:dyDescent="0.3">
      <c r="F43" s="11"/>
      <c r="G43" s="11"/>
    </row>
    <row r="44" spans="6:7" s="9" customFormat="1" hidden="1" x14ac:dyDescent="0.3">
      <c r="F44" s="11"/>
      <c r="G44" s="11"/>
    </row>
    <row r="45" spans="6:7" s="9" customFormat="1" hidden="1" x14ac:dyDescent="0.3">
      <c r="F45" s="11"/>
      <c r="G45" s="11"/>
    </row>
    <row r="46" spans="6:7" s="9" customFormat="1" hidden="1" x14ac:dyDescent="0.3">
      <c r="F46" s="11"/>
      <c r="G46" s="11"/>
    </row>
    <row r="47" spans="6:7" s="9" customFormat="1" hidden="1" x14ac:dyDescent="0.3">
      <c r="F47" s="11"/>
      <c r="G47" s="11"/>
    </row>
    <row r="48" spans="6:7" s="9" customFormat="1" hidden="1" x14ac:dyDescent="0.3">
      <c r="F48" s="11"/>
      <c r="G48" s="11"/>
    </row>
    <row r="49" spans="6:7" s="9" customFormat="1" hidden="1" x14ac:dyDescent="0.3">
      <c r="F49" s="11"/>
      <c r="G49" s="11"/>
    </row>
    <row r="50" spans="6:7" s="9" customFormat="1" hidden="1" x14ac:dyDescent="0.3">
      <c r="F50" s="11"/>
      <c r="G50" s="11"/>
    </row>
    <row r="51" spans="6:7" s="9" customFormat="1" hidden="1" x14ac:dyDescent="0.3">
      <c r="F51" s="11"/>
      <c r="G51" s="11"/>
    </row>
    <row r="52" spans="6:7" s="9" customFormat="1" hidden="1" x14ac:dyDescent="0.3">
      <c r="F52" s="11"/>
      <c r="G52" s="11"/>
    </row>
    <row r="53" spans="6:7" s="9" customFormat="1" hidden="1" x14ac:dyDescent="0.3">
      <c r="F53" s="11"/>
      <c r="G53" s="11"/>
    </row>
    <row r="54" spans="6:7" s="9" customFormat="1" hidden="1" x14ac:dyDescent="0.3">
      <c r="F54" s="11"/>
      <c r="G54" s="11"/>
    </row>
    <row r="55" spans="6:7" s="9" customFormat="1" hidden="1" x14ac:dyDescent="0.3">
      <c r="F55" s="11"/>
      <c r="G55" s="11"/>
    </row>
    <row r="56" spans="6:7" s="9" customFormat="1" hidden="1" x14ac:dyDescent="0.3">
      <c r="F56" s="11"/>
      <c r="G56" s="11"/>
    </row>
    <row r="57" spans="6:7" s="9" customFormat="1" hidden="1" x14ac:dyDescent="0.3">
      <c r="F57" s="11"/>
      <c r="G57" s="11"/>
    </row>
    <row r="58" spans="6:7" s="9" customFormat="1" hidden="1" x14ac:dyDescent="0.3">
      <c r="F58" s="11"/>
      <c r="G58" s="11"/>
    </row>
    <row r="59" spans="6:7" s="9" customFormat="1" hidden="1" x14ac:dyDescent="0.3">
      <c r="F59" s="11"/>
      <c r="G59" s="11"/>
    </row>
    <row r="60" spans="6:7" s="9" customFormat="1" hidden="1" x14ac:dyDescent="0.3">
      <c r="F60" s="11"/>
      <c r="G60" s="11"/>
    </row>
    <row r="61" spans="6:7" s="9" customFormat="1" hidden="1" x14ac:dyDescent="0.3">
      <c r="F61" s="11"/>
      <c r="G61" s="11"/>
    </row>
    <row r="62" spans="6:7" s="9" customFormat="1" hidden="1" x14ac:dyDescent="0.3">
      <c r="F62" s="11"/>
      <c r="G62" s="11"/>
    </row>
    <row r="63" spans="6:7" s="9" customFormat="1" hidden="1" x14ac:dyDescent="0.3">
      <c r="F63" s="11"/>
      <c r="G63" s="11"/>
    </row>
    <row r="64" spans="6:7" s="9" customFormat="1" hidden="1" x14ac:dyDescent="0.3">
      <c r="F64" s="11"/>
      <c r="G64" s="11"/>
    </row>
    <row r="65" spans="6:7" s="9" customFormat="1" hidden="1" x14ac:dyDescent="0.3">
      <c r="F65" s="11"/>
      <c r="G65" s="11"/>
    </row>
  </sheetData>
  <sheetProtection algorithmName="SHA-512" hashValue="D90coozEhUQprQ+Ig/w+2Pu2OFB998clEN8y3X/xV9VjjHBFqhJn+gOpGcoIzcvJcE3F6Z+ft95QEqORUD74MQ==" saltValue="6GNS4w2jhHcpF5TgXfGpnA==" spinCount="100000" sheet="1" objects="1" scenarios="1"/>
  <phoneticPr fontId="19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2"/>
  <sheetViews>
    <sheetView showGridLines="0" showRowColHeaders="0" workbookViewId="0">
      <selection activeCell="F3" sqref="F3"/>
    </sheetView>
  </sheetViews>
  <sheetFormatPr defaultColWidth="0" defaultRowHeight="14.4" zeroHeight="1" x14ac:dyDescent="0.3"/>
  <cols>
    <col min="1" max="1" width="4" style="9" customWidth="1"/>
    <col min="2" max="2" width="10.33203125" style="10" bestFit="1" customWidth="1"/>
    <col min="3" max="4" width="23.109375" style="11" customWidth="1"/>
    <col min="5" max="5" width="8.88671875" style="9" customWidth="1"/>
    <col min="6" max="6" width="10.33203125" style="10" bestFit="1" customWidth="1"/>
    <col min="7" max="7" width="8.88671875" style="10" customWidth="1"/>
    <col min="8" max="8" width="19.44140625" style="11" customWidth="1"/>
    <col min="9" max="9" width="16.88671875" style="11" customWidth="1"/>
    <col min="10" max="11" width="8.88671875" style="9" customWidth="1"/>
    <col min="12" max="18" width="0" style="9" hidden="1" customWidth="1"/>
    <col min="19" max="16384" width="8.88671875" style="9" hidden="1"/>
  </cols>
  <sheetData>
    <row r="1" spans="1:18" x14ac:dyDescent="0.3"/>
    <row r="2" spans="1:18" ht="28.8" x14ac:dyDescent="0.55000000000000004">
      <c r="B2" s="53" t="s">
        <v>23</v>
      </c>
    </row>
    <row r="3" spans="1:18" ht="28.8" x14ac:dyDescent="0.55000000000000004">
      <c r="B3" s="14"/>
    </row>
    <row r="4" spans="1:18" x14ac:dyDescent="0.3">
      <c r="C4" s="12" t="s">
        <v>21</v>
      </c>
      <c r="D4" s="12" t="s">
        <v>22</v>
      </c>
    </row>
    <row r="5" spans="1:18" x14ac:dyDescent="0.3">
      <c r="B5" s="13" t="s">
        <v>20</v>
      </c>
      <c r="C5" s="12">
        <f>SUM(C8:C372)</f>
        <v>2900.0000000000014</v>
      </c>
      <c r="D5" s="12">
        <f>SUM(D8:D372)</f>
        <v>1199.9999998199985</v>
      </c>
    </row>
    <row r="6" spans="1:18" x14ac:dyDescent="0.3"/>
    <row r="7" spans="1:18" customFormat="1" ht="43.2" x14ac:dyDescent="0.3">
      <c r="A7" s="9"/>
      <c r="B7" s="7" t="s">
        <v>0</v>
      </c>
      <c r="C7" s="8" t="s">
        <v>1</v>
      </c>
      <c r="D7" s="8" t="s">
        <v>2</v>
      </c>
      <c r="E7" s="9"/>
      <c r="F7" s="3" t="s">
        <v>16</v>
      </c>
      <c r="G7" s="3" t="s">
        <v>0</v>
      </c>
      <c r="H7" s="1" t="s">
        <v>18</v>
      </c>
      <c r="I7" s="1" t="s">
        <v>19</v>
      </c>
      <c r="J7" s="9"/>
      <c r="K7" s="9"/>
      <c r="L7" s="9"/>
      <c r="M7" s="9"/>
      <c r="N7" s="9"/>
      <c r="O7" s="9"/>
      <c r="P7" s="9"/>
      <c r="Q7" s="9"/>
      <c r="R7" s="9"/>
    </row>
    <row r="8" spans="1:18" customFormat="1" x14ac:dyDescent="0.3">
      <c r="A8" s="9"/>
      <c r="B8" s="5">
        <v>44927</v>
      </c>
      <c r="C8" s="2">
        <v>11.321629</v>
      </c>
      <c r="D8" s="2">
        <v>7.1736178300000004</v>
      </c>
      <c r="E8" s="9"/>
      <c r="F8" s="4" t="s">
        <v>17</v>
      </c>
      <c r="G8" s="5" t="s">
        <v>4</v>
      </c>
      <c r="H8" s="2">
        <v>339.499346</v>
      </c>
      <c r="I8" s="2">
        <v>221.15108667000004</v>
      </c>
      <c r="J8" s="9"/>
      <c r="K8" s="9"/>
      <c r="L8" s="9"/>
      <c r="M8" s="9"/>
      <c r="N8" s="9"/>
      <c r="O8" s="9"/>
      <c r="P8" s="9"/>
      <c r="Q8" s="9"/>
      <c r="R8" s="9"/>
    </row>
    <row r="9" spans="1:18" customFormat="1" x14ac:dyDescent="0.3">
      <c r="A9" s="9"/>
      <c r="B9" s="5">
        <v>44928</v>
      </c>
      <c r="C9" s="2">
        <v>11.151776</v>
      </c>
      <c r="D9" s="2">
        <v>7.2936598899999998</v>
      </c>
      <c r="E9" s="9"/>
      <c r="F9" s="4"/>
      <c r="G9" s="5" t="s">
        <v>5</v>
      </c>
      <c r="H9" s="2">
        <v>280.01199400000002</v>
      </c>
      <c r="I9" s="2">
        <v>188.01410210000003</v>
      </c>
      <c r="J9" s="9"/>
      <c r="K9" s="9"/>
      <c r="L9" s="9"/>
      <c r="M9" s="9"/>
      <c r="N9" s="9"/>
      <c r="O9" s="9"/>
      <c r="P9" s="9"/>
      <c r="Q9" s="9"/>
      <c r="R9" s="9"/>
    </row>
    <row r="10" spans="1:18" customFormat="1" x14ac:dyDescent="0.3">
      <c r="A10" s="9"/>
      <c r="B10" s="5">
        <v>44929</v>
      </c>
      <c r="C10" s="2">
        <v>10.814767</v>
      </c>
      <c r="D10" s="2">
        <v>7.5081481300000004</v>
      </c>
      <c r="E10" s="9"/>
      <c r="F10" s="4"/>
      <c r="G10" s="5" t="s">
        <v>6</v>
      </c>
      <c r="H10" s="2">
        <v>267.36170099999993</v>
      </c>
      <c r="I10" s="2">
        <v>158.61114168999998</v>
      </c>
      <c r="J10" s="9"/>
      <c r="K10" s="9"/>
      <c r="L10" s="9"/>
      <c r="M10" s="9"/>
      <c r="N10" s="9"/>
      <c r="O10" s="9"/>
      <c r="P10" s="9"/>
      <c r="Q10" s="9"/>
      <c r="R10" s="9"/>
    </row>
    <row r="11" spans="1:18" customFormat="1" x14ac:dyDescent="0.3">
      <c r="A11" s="9"/>
      <c r="B11" s="5">
        <v>44930</v>
      </c>
      <c r="C11" s="2">
        <v>10.933145</v>
      </c>
      <c r="D11" s="2">
        <v>7.4667892399999998</v>
      </c>
      <c r="E11" s="9"/>
      <c r="F11" s="4"/>
      <c r="G11" s="5" t="s">
        <v>7</v>
      </c>
      <c r="H11" s="2">
        <v>207.19963500000003</v>
      </c>
      <c r="I11" s="2">
        <v>85.726690630000007</v>
      </c>
      <c r="J11" s="9"/>
      <c r="K11" s="9"/>
      <c r="L11" s="9"/>
      <c r="M11" s="9"/>
      <c r="N11" s="9"/>
      <c r="O11" s="9"/>
      <c r="P11" s="9"/>
      <c r="Q11" s="9"/>
      <c r="R11" s="9"/>
    </row>
    <row r="12" spans="1:18" customFormat="1" x14ac:dyDescent="0.3">
      <c r="A12" s="9"/>
      <c r="B12" s="5">
        <v>44931</v>
      </c>
      <c r="C12" s="2">
        <v>10.867808</v>
      </c>
      <c r="D12" s="2">
        <v>7.4094830500000004</v>
      </c>
      <c r="E12" s="9"/>
      <c r="F12" s="4"/>
      <c r="G12" s="5" t="s">
        <v>8</v>
      </c>
      <c r="H12" s="2">
        <v>181.137944</v>
      </c>
      <c r="I12" s="2">
        <v>34.891776990000004</v>
      </c>
      <c r="J12" s="9"/>
      <c r="K12" s="9"/>
      <c r="L12" s="9"/>
      <c r="M12" s="9"/>
      <c r="N12" s="9"/>
      <c r="O12" s="9"/>
      <c r="P12" s="9"/>
      <c r="Q12" s="9"/>
      <c r="R12" s="9"/>
    </row>
    <row r="13" spans="1:18" customFormat="1" x14ac:dyDescent="0.3">
      <c r="A13" s="9"/>
      <c r="B13" s="5">
        <v>44932</v>
      </c>
      <c r="C13" s="2">
        <v>10.874362</v>
      </c>
      <c r="D13" s="2">
        <v>7.1258347100000003</v>
      </c>
      <c r="E13" s="9"/>
      <c r="F13" s="4"/>
      <c r="G13" s="5" t="s">
        <v>9</v>
      </c>
      <c r="H13" s="2">
        <v>159.299813</v>
      </c>
      <c r="I13" s="2">
        <v>18.738666240000001</v>
      </c>
      <c r="J13" s="9"/>
      <c r="K13" s="9"/>
      <c r="L13" s="9"/>
      <c r="M13" s="9"/>
      <c r="N13" s="9"/>
      <c r="O13" s="9"/>
      <c r="P13" s="9"/>
      <c r="Q13" s="9"/>
      <c r="R13" s="9"/>
    </row>
    <row r="14" spans="1:18" customFormat="1" x14ac:dyDescent="0.3">
      <c r="A14" s="9"/>
      <c r="B14" s="5">
        <v>44933</v>
      </c>
      <c r="C14" s="2">
        <v>11.547017</v>
      </c>
      <c r="D14" s="2">
        <v>7.0629762700000001</v>
      </c>
      <c r="E14" s="9"/>
      <c r="F14" s="4"/>
      <c r="G14" s="5" t="s">
        <v>10</v>
      </c>
      <c r="H14" s="2">
        <v>160.97180800000001</v>
      </c>
      <c r="I14" s="2">
        <v>17.165729089999999</v>
      </c>
      <c r="J14" s="9"/>
      <c r="K14" s="9"/>
      <c r="L14" s="9"/>
      <c r="M14" s="9"/>
      <c r="N14" s="9"/>
      <c r="O14" s="9"/>
      <c r="P14" s="9"/>
      <c r="Q14" s="9"/>
      <c r="R14" s="9"/>
    </row>
    <row r="15" spans="1:18" customFormat="1" x14ac:dyDescent="0.3">
      <c r="A15" s="9"/>
      <c r="B15" s="5">
        <v>44934</v>
      </c>
      <c r="C15" s="2">
        <v>11.609251</v>
      </c>
      <c r="D15" s="2">
        <v>6.9051360099999997</v>
      </c>
      <c r="E15" s="9"/>
      <c r="F15" s="4"/>
      <c r="G15" s="5" t="s">
        <v>11</v>
      </c>
      <c r="H15" s="2">
        <v>176.32263899999998</v>
      </c>
      <c r="I15" s="2">
        <v>17.302776419999997</v>
      </c>
      <c r="J15" s="9"/>
      <c r="K15" s="9"/>
      <c r="L15" s="9"/>
      <c r="M15" s="9"/>
      <c r="N15" s="9"/>
      <c r="O15" s="9"/>
      <c r="P15" s="9"/>
      <c r="Q15" s="9"/>
      <c r="R15" s="9"/>
    </row>
    <row r="16" spans="1:18" customFormat="1" x14ac:dyDescent="0.3">
      <c r="A16" s="9"/>
      <c r="B16" s="5">
        <v>44935</v>
      </c>
      <c r="C16" s="2">
        <v>10.888195</v>
      </c>
      <c r="D16" s="2">
        <v>6.9312891499999996</v>
      </c>
      <c r="E16" s="9"/>
      <c r="F16" s="4"/>
      <c r="G16" s="5" t="s">
        <v>12</v>
      </c>
      <c r="H16" s="2">
        <v>199.23168200000003</v>
      </c>
      <c r="I16" s="2">
        <v>24.258282479999995</v>
      </c>
      <c r="J16" s="9"/>
      <c r="K16" s="9"/>
      <c r="L16" s="9"/>
      <c r="M16" s="9"/>
      <c r="N16" s="9"/>
      <c r="O16" s="9"/>
      <c r="P16" s="9"/>
      <c r="Q16" s="9"/>
      <c r="R16" s="9"/>
    </row>
    <row r="17" spans="1:18" customFormat="1" x14ac:dyDescent="0.3">
      <c r="A17" s="9"/>
      <c r="B17" s="5">
        <v>44936</v>
      </c>
      <c r="C17" s="2">
        <v>10.611738000000001</v>
      </c>
      <c r="D17" s="2">
        <v>6.9051776</v>
      </c>
      <c r="E17" s="9"/>
      <c r="F17" s="4"/>
      <c r="G17" s="5" t="s">
        <v>13</v>
      </c>
      <c r="H17" s="2">
        <v>266.41586600000005</v>
      </c>
      <c r="I17" s="2">
        <v>80.865262059999992</v>
      </c>
      <c r="J17" s="9"/>
      <c r="K17" s="9"/>
      <c r="L17" s="9"/>
      <c r="M17" s="9"/>
      <c r="N17" s="9"/>
      <c r="O17" s="9"/>
      <c r="P17" s="9"/>
      <c r="Q17" s="9"/>
      <c r="R17" s="9"/>
    </row>
    <row r="18" spans="1:18" customFormat="1" x14ac:dyDescent="0.3">
      <c r="A18" s="9"/>
      <c r="B18" s="5">
        <v>44937</v>
      </c>
      <c r="C18" s="2">
        <v>10.735336</v>
      </c>
      <c r="D18" s="2">
        <v>6.9468171500000002</v>
      </c>
      <c r="E18" s="9"/>
      <c r="F18" s="4"/>
      <c r="G18" s="5" t="s">
        <v>14</v>
      </c>
      <c r="H18" s="2">
        <v>306.21752500000008</v>
      </c>
      <c r="I18" s="2">
        <v>146.71403445000001</v>
      </c>
      <c r="J18" s="9"/>
      <c r="K18" s="9"/>
      <c r="L18" s="9"/>
      <c r="M18" s="9"/>
      <c r="N18" s="9"/>
      <c r="O18" s="9"/>
      <c r="P18" s="9"/>
      <c r="Q18" s="9"/>
      <c r="R18" s="9"/>
    </row>
    <row r="19" spans="1:18" customFormat="1" x14ac:dyDescent="0.3">
      <c r="A19" s="9"/>
      <c r="B19" s="5">
        <v>44938</v>
      </c>
      <c r="C19" s="2">
        <v>10.606315</v>
      </c>
      <c r="D19" s="2">
        <v>6.9237991599999997</v>
      </c>
      <c r="E19" s="9"/>
      <c r="F19" s="4"/>
      <c r="G19" s="5" t="s">
        <v>15</v>
      </c>
      <c r="H19" s="2">
        <v>356.33004699999992</v>
      </c>
      <c r="I19" s="2">
        <v>206.560451</v>
      </c>
      <c r="J19" s="9"/>
      <c r="K19" s="9"/>
      <c r="L19" s="9"/>
      <c r="M19" s="9"/>
      <c r="N19" s="9"/>
      <c r="O19" s="9"/>
      <c r="P19" s="9"/>
      <c r="Q19" s="9"/>
      <c r="R19" s="9"/>
    </row>
    <row r="20" spans="1:18" customFormat="1" x14ac:dyDescent="0.3">
      <c r="A20" s="9"/>
      <c r="B20" s="5">
        <v>44939</v>
      </c>
      <c r="C20" s="2">
        <v>10.791567000000001</v>
      </c>
      <c r="D20" s="2">
        <v>6.6922786600000004</v>
      </c>
      <c r="E20" s="9"/>
      <c r="F20" s="4" t="s">
        <v>3</v>
      </c>
      <c r="G20" s="4"/>
      <c r="H20" s="6">
        <v>2900.0000000000005</v>
      </c>
      <c r="I20" s="6">
        <v>1199.9999998200001</v>
      </c>
      <c r="J20" s="9"/>
      <c r="K20" s="9"/>
      <c r="L20" s="9"/>
      <c r="M20" s="9"/>
      <c r="N20" s="9"/>
      <c r="O20" s="9"/>
      <c r="P20" s="9"/>
      <c r="Q20" s="9"/>
      <c r="R20" s="9"/>
    </row>
    <row r="21" spans="1:18" customFormat="1" x14ac:dyDescent="0.3">
      <c r="A21" s="9"/>
      <c r="B21" s="5">
        <v>44940</v>
      </c>
      <c r="C21" s="2">
        <v>11.522976</v>
      </c>
      <c r="D21" s="2">
        <v>6.7497623500000001</v>
      </c>
      <c r="E21" s="9"/>
      <c r="F21" s="10"/>
      <c r="G21" s="10"/>
      <c r="H21" s="11"/>
      <c r="I21" s="11"/>
      <c r="J21" s="9"/>
      <c r="K21" s="9"/>
      <c r="L21" s="9"/>
      <c r="M21" s="9"/>
      <c r="N21" s="9"/>
      <c r="O21" s="9"/>
      <c r="P21" s="9"/>
      <c r="Q21" s="9"/>
      <c r="R21" s="9"/>
    </row>
    <row r="22" spans="1:18" customFormat="1" x14ac:dyDescent="0.3">
      <c r="A22" s="9"/>
      <c r="B22" s="5">
        <v>44941</v>
      </c>
      <c r="C22" s="2">
        <v>11.617777</v>
      </c>
      <c r="D22" s="2">
        <v>6.7237008500000002</v>
      </c>
      <c r="E22" s="9"/>
      <c r="F22" s="10"/>
      <c r="G22" s="10"/>
      <c r="H22" s="11"/>
      <c r="I22" s="11"/>
      <c r="J22" s="9"/>
      <c r="K22" s="9"/>
      <c r="L22" s="9"/>
      <c r="M22" s="9"/>
      <c r="N22" s="9"/>
      <c r="O22" s="9"/>
      <c r="P22" s="9"/>
      <c r="Q22" s="9"/>
      <c r="R22" s="9"/>
    </row>
    <row r="23" spans="1:18" customFormat="1" x14ac:dyDescent="0.3">
      <c r="A23" s="9"/>
      <c r="B23" s="5">
        <v>44942</v>
      </c>
      <c r="C23" s="2">
        <v>10.779735000000001</v>
      </c>
      <c r="D23" s="2">
        <v>6.9023946399999998</v>
      </c>
      <c r="E23" s="9"/>
      <c r="F23" s="10"/>
      <c r="G23" s="10"/>
      <c r="H23" s="11"/>
      <c r="I23" s="11"/>
      <c r="J23" s="9"/>
      <c r="K23" s="9"/>
      <c r="L23" s="9"/>
      <c r="M23" s="9"/>
      <c r="N23" s="9"/>
      <c r="O23" s="9"/>
      <c r="P23" s="9"/>
      <c r="Q23" s="9"/>
      <c r="R23" s="9"/>
    </row>
    <row r="24" spans="1:18" customFormat="1" x14ac:dyDescent="0.3">
      <c r="A24" s="9"/>
      <c r="B24" s="5">
        <v>44943</v>
      </c>
      <c r="C24" s="2">
        <v>10.637142000000001</v>
      </c>
      <c r="D24" s="2">
        <v>6.9606897700000001</v>
      </c>
      <c r="E24" s="9"/>
      <c r="F24" s="10"/>
      <c r="G24" s="10"/>
      <c r="H24" s="11"/>
      <c r="I24" s="11"/>
      <c r="J24" s="9"/>
      <c r="K24" s="9"/>
      <c r="L24" s="9"/>
      <c r="M24" s="9"/>
      <c r="N24" s="9"/>
      <c r="O24" s="9"/>
      <c r="P24" s="9"/>
      <c r="Q24" s="9"/>
      <c r="R24" s="9"/>
    </row>
    <row r="25" spans="1:18" customFormat="1" x14ac:dyDescent="0.3">
      <c r="A25" s="9"/>
      <c r="B25" s="5">
        <v>44944</v>
      </c>
      <c r="C25" s="2">
        <v>10.592714000000001</v>
      </c>
      <c r="D25" s="2">
        <v>7.0885137399999998</v>
      </c>
      <c r="E25" s="9"/>
      <c r="F25" s="10"/>
      <c r="G25" s="10"/>
      <c r="H25" s="11"/>
      <c r="I25" s="11"/>
      <c r="J25" s="9"/>
      <c r="K25" s="9"/>
      <c r="L25" s="9"/>
      <c r="M25" s="9"/>
      <c r="N25" s="9"/>
      <c r="O25" s="9"/>
      <c r="P25" s="9"/>
      <c r="Q25" s="9"/>
      <c r="R25" s="9"/>
    </row>
    <row r="26" spans="1:18" customFormat="1" x14ac:dyDescent="0.3">
      <c r="A26" s="9"/>
      <c r="B26" s="5">
        <v>44945</v>
      </c>
      <c r="C26" s="2">
        <v>10.389801</v>
      </c>
      <c r="D26" s="2">
        <v>7.0005867500000001</v>
      </c>
      <c r="E26" s="9"/>
      <c r="F26" s="10"/>
      <c r="G26" s="10"/>
      <c r="H26" s="11"/>
      <c r="I26" s="11"/>
      <c r="J26" s="9"/>
      <c r="K26" s="9"/>
      <c r="L26" s="9"/>
      <c r="M26" s="9"/>
      <c r="N26" s="9"/>
      <c r="O26" s="9"/>
      <c r="P26" s="9"/>
      <c r="Q26" s="9"/>
      <c r="R26" s="9"/>
    </row>
    <row r="27" spans="1:18" customFormat="1" x14ac:dyDescent="0.3">
      <c r="A27" s="9"/>
      <c r="B27" s="5">
        <v>44946</v>
      </c>
      <c r="C27" s="2">
        <v>10.798875000000001</v>
      </c>
      <c r="D27" s="2">
        <v>6.9859745499999999</v>
      </c>
      <c r="E27" s="9"/>
      <c r="F27" s="10"/>
      <c r="G27" s="10"/>
      <c r="H27" s="11"/>
      <c r="I27" s="11"/>
      <c r="J27" s="9"/>
      <c r="K27" s="9"/>
      <c r="L27" s="9"/>
      <c r="M27" s="9"/>
      <c r="N27" s="9"/>
      <c r="O27" s="9"/>
      <c r="P27" s="9"/>
      <c r="Q27" s="9"/>
      <c r="R27" s="9"/>
    </row>
    <row r="28" spans="1:18" customFormat="1" x14ac:dyDescent="0.3">
      <c r="A28" s="9"/>
      <c r="B28" s="5">
        <v>44947</v>
      </c>
      <c r="C28" s="2">
        <v>11.486319999999999</v>
      </c>
      <c r="D28" s="2">
        <v>7.1299152799999996</v>
      </c>
      <c r="E28" s="9"/>
      <c r="F28" s="10"/>
      <c r="G28" s="10"/>
      <c r="H28" s="11"/>
      <c r="I28" s="11"/>
      <c r="J28" s="9"/>
      <c r="K28" s="9"/>
      <c r="L28" s="9"/>
      <c r="M28" s="9"/>
      <c r="N28" s="9"/>
      <c r="O28" s="9"/>
      <c r="P28" s="9"/>
      <c r="Q28" s="9"/>
      <c r="R28" s="9"/>
    </row>
    <row r="29" spans="1:18" customFormat="1" x14ac:dyDescent="0.3">
      <c r="A29" s="9"/>
      <c r="B29" s="5">
        <v>44948</v>
      </c>
      <c r="C29" s="2">
        <v>11.563053999999999</v>
      </c>
      <c r="D29" s="2">
        <v>7.1954698600000002</v>
      </c>
      <c r="E29" s="9"/>
      <c r="F29" s="10"/>
      <c r="G29" s="10"/>
      <c r="H29" s="11"/>
      <c r="I29" s="11"/>
      <c r="J29" s="9"/>
      <c r="K29" s="9"/>
      <c r="L29" s="9"/>
      <c r="M29" s="9"/>
      <c r="N29" s="9"/>
      <c r="O29" s="9"/>
      <c r="P29" s="9"/>
      <c r="Q29" s="9"/>
      <c r="R29" s="9"/>
    </row>
    <row r="30" spans="1:18" customFormat="1" x14ac:dyDescent="0.3">
      <c r="A30" s="9"/>
      <c r="B30" s="5">
        <v>44949</v>
      </c>
      <c r="C30" s="2">
        <v>10.815985</v>
      </c>
      <c r="D30" s="2">
        <v>7.43678302</v>
      </c>
      <c r="E30" s="9"/>
      <c r="F30" s="10"/>
      <c r="G30" s="10"/>
      <c r="H30" s="11"/>
      <c r="I30" s="11"/>
      <c r="J30" s="9"/>
      <c r="K30" s="9"/>
      <c r="L30" s="9"/>
      <c r="M30" s="9"/>
      <c r="N30" s="9"/>
      <c r="O30" s="9"/>
      <c r="P30" s="9"/>
      <c r="Q30" s="9"/>
      <c r="R30" s="9"/>
    </row>
    <row r="31" spans="1:18" customFormat="1" x14ac:dyDescent="0.3">
      <c r="A31" s="9"/>
      <c r="B31" s="5">
        <v>44950</v>
      </c>
      <c r="C31" s="2">
        <v>10.70622</v>
      </c>
      <c r="D31" s="2">
        <v>7.3581482300000003</v>
      </c>
      <c r="E31" s="9"/>
      <c r="F31" s="10"/>
      <c r="G31" s="10"/>
      <c r="H31" s="11"/>
      <c r="I31" s="11"/>
      <c r="J31" s="9"/>
      <c r="K31" s="9"/>
      <c r="L31" s="9"/>
      <c r="M31" s="9"/>
      <c r="N31" s="9"/>
      <c r="O31" s="9"/>
      <c r="P31" s="9"/>
      <c r="Q31" s="9"/>
      <c r="R31" s="9"/>
    </row>
    <row r="32" spans="1:18" customFormat="1" x14ac:dyDescent="0.3">
      <c r="A32" s="9"/>
      <c r="B32" s="5">
        <v>44951</v>
      </c>
      <c r="C32" s="2">
        <v>10.710801999999999</v>
      </c>
      <c r="D32" s="2">
        <v>7.4972859700000001</v>
      </c>
      <c r="E32" s="9"/>
      <c r="F32" s="10"/>
      <c r="G32" s="10"/>
      <c r="H32" s="11"/>
      <c r="I32" s="11"/>
      <c r="J32" s="9"/>
      <c r="K32" s="9"/>
      <c r="L32" s="9"/>
      <c r="M32" s="9"/>
      <c r="N32" s="9"/>
      <c r="O32" s="9"/>
      <c r="P32" s="9"/>
      <c r="Q32" s="9"/>
      <c r="R32" s="9"/>
    </row>
    <row r="33" spans="1:18" customFormat="1" x14ac:dyDescent="0.3">
      <c r="A33" s="9"/>
      <c r="B33" s="5">
        <v>44952</v>
      </c>
      <c r="C33" s="2">
        <v>10.405200000000001</v>
      </c>
      <c r="D33" s="2">
        <v>7.5606259600000003</v>
      </c>
      <c r="E33" s="9"/>
      <c r="F33" s="10"/>
      <c r="G33" s="10"/>
      <c r="H33" s="11"/>
      <c r="I33" s="11"/>
      <c r="J33" s="9"/>
      <c r="K33" s="9"/>
      <c r="L33" s="9"/>
      <c r="M33" s="9"/>
      <c r="N33" s="9"/>
      <c r="O33" s="9"/>
      <c r="P33" s="9"/>
      <c r="Q33" s="9"/>
      <c r="R33" s="9"/>
    </row>
    <row r="34" spans="1:18" customFormat="1" x14ac:dyDescent="0.3">
      <c r="A34" s="9"/>
      <c r="B34" s="5">
        <v>44953</v>
      </c>
      <c r="C34" s="2">
        <v>10.616436</v>
      </c>
      <c r="D34" s="2">
        <v>7.3116387100000004</v>
      </c>
      <c r="E34" s="9"/>
      <c r="F34" s="10"/>
      <c r="G34" s="10"/>
      <c r="H34" s="11"/>
      <c r="I34" s="11"/>
      <c r="J34" s="9"/>
      <c r="K34" s="9"/>
      <c r="L34" s="9"/>
      <c r="M34" s="9"/>
      <c r="N34" s="9"/>
      <c r="O34" s="9"/>
      <c r="P34" s="9"/>
      <c r="Q34" s="9"/>
      <c r="R34" s="9"/>
    </row>
    <row r="35" spans="1:18" customFormat="1" x14ac:dyDescent="0.3">
      <c r="A35" s="9"/>
      <c r="B35" s="5">
        <v>44954</v>
      </c>
      <c r="C35" s="2">
        <v>11.463526</v>
      </c>
      <c r="D35" s="2">
        <v>7.2329896400000004</v>
      </c>
      <c r="E35" s="9"/>
      <c r="F35" s="10"/>
      <c r="G35" s="10"/>
      <c r="H35" s="11"/>
      <c r="I35" s="11"/>
      <c r="J35" s="9"/>
      <c r="K35" s="9"/>
      <c r="L35" s="9"/>
      <c r="M35" s="9"/>
      <c r="N35" s="9"/>
      <c r="O35" s="9"/>
      <c r="P35" s="9"/>
      <c r="Q35" s="9"/>
      <c r="R35" s="9"/>
    </row>
    <row r="36" spans="1:18" customFormat="1" x14ac:dyDescent="0.3">
      <c r="A36" s="9"/>
      <c r="B36" s="5">
        <v>44955</v>
      </c>
      <c r="C36" s="2">
        <v>11.448301000000001</v>
      </c>
      <c r="D36" s="2">
        <v>7.1017232899999998</v>
      </c>
      <c r="E36" s="9"/>
      <c r="F36" s="10"/>
      <c r="G36" s="10"/>
      <c r="H36" s="11"/>
      <c r="I36" s="11"/>
      <c r="J36" s="9"/>
      <c r="K36" s="9"/>
      <c r="L36" s="9"/>
      <c r="M36" s="9"/>
      <c r="N36" s="9"/>
      <c r="O36" s="9"/>
      <c r="P36" s="9"/>
      <c r="Q36" s="9"/>
      <c r="R36" s="9"/>
    </row>
    <row r="37" spans="1:18" customFormat="1" x14ac:dyDescent="0.3">
      <c r="A37" s="9"/>
      <c r="B37" s="5">
        <v>44956</v>
      </c>
      <c r="C37" s="2">
        <v>10.702218</v>
      </c>
      <c r="D37" s="2">
        <v>7.1950453599999999</v>
      </c>
      <c r="E37" s="9"/>
      <c r="F37" s="10"/>
      <c r="G37" s="10"/>
      <c r="H37" s="11"/>
      <c r="I37" s="11"/>
      <c r="J37" s="9"/>
      <c r="K37" s="9"/>
      <c r="L37" s="9"/>
      <c r="M37" s="9"/>
      <c r="N37" s="9"/>
      <c r="O37" s="9"/>
      <c r="P37" s="9"/>
      <c r="Q37" s="9"/>
      <c r="R37" s="9"/>
    </row>
    <row r="38" spans="1:18" customFormat="1" x14ac:dyDescent="0.3">
      <c r="A38" s="9"/>
      <c r="B38" s="5">
        <v>44957</v>
      </c>
      <c r="C38" s="2">
        <v>10.489357999999999</v>
      </c>
      <c r="D38" s="2">
        <v>7.3748318499999996</v>
      </c>
      <c r="E38" s="9"/>
      <c r="F38" s="10"/>
      <c r="G38" s="10"/>
      <c r="H38" s="11"/>
      <c r="I38" s="11"/>
      <c r="J38" s="9"/>
      <c r="K38" s="9"/>
      <c r="L38" s="9"/>
      <c r="M38" s="9"/>
      <c r="N38" s="9"/>
      <c r="O38" s="9"/>
      <c r="P38" s="9"/>
      <c r="Q38" s="9"/>
      <c r="R38" s="9"/>
    </row>
    <row r="39" spans="1:18" customFormat="1" x14ac:dyDescent="0.3">
      <c r="A39" s="9"/>
      <c r="B39" s="5">
        <v>44958</v>
      </c>
      <c r="C39" s="2">
        <v>10.519083</v>
      </c>
      <c r="D39" s="2">
        <v>7.3943481799999997</v>
      </c>
      <c r="E39" s="9"/>
      <c r="F39" s="10"/>
      <c r="G39" s="10"/>
      <c r="H39" s="11"/>
      <c r="I39" s="11"/>
      <c r="J39" s="9"/>
      <c r="K39" s="9"/>
      <c r="L39" s="9"/>
      <c r="M39" s="9"/>
      <c r="N39" s="9"/>
      <c r="O39" s="9"/>
      <c r="P39" s="9"/>
      <c r="Q39" s="9"/>
      <c r="R39" s="9"/>
    </row>
    <row r="40" spans="1:18" customFormat="1" x14ac:dyDescent="0.3">
      <c r="A40" s="9"/>
      <c r="B40" s="5">
        <v>44959</v>
      </c>
      <c r="C40" s="2">
        <v>10.186771999999999</v>
      </c>
      <c r="D40" s="2">
        <v>7.16656154</v>
      </c>
      <c r="E40" s="9"/>
      <c r="F40" s="10"/>
      <c r="G40" s="10"/>
      <c r="H40" s="11"/>
      <c r="I40" s="11"/>
      <c r="J40" s="9"/>
      <c r="K40" s="9"/>
      <c r="L40" s="9"/>
      <c r="M40" s="9"/>
      <c r="N40" s="9"/>
      <c r="O40" s="9"/>
      <c r="P40" s="9"/>
      <c r="Q40" s="9"/>
      <c r="R40" s="9"/>
    </row>
    <row r="41" spans="1:18" customFormat="1" x14ac:dyDescent="0.3">
      <c r="A41" s="9"/>
      <c r="B41" s="5">
        <v>44960</v>
      </c>
      <c r="C41" s="2">
        <v>10.316489000000001</v>
      </c>
      <c r="D41" s="2">
        <v>6.7913914899999996</v>
      </c>
      <c r="E41" s="9"/>
      <c r="F41" s="10"/>
      <c r="G41" s="10"/>
      <c r="H41" s="11"/>
      <c r="I41" s="11"/>
      <c r="J41" s="9"/>
      <c r="K41" s="9"/>
      <c r="L41" s="9"/>
      <c r="M41" s="9"/>
      <c r="N41" s="9"/>
      <c r="O41" s="9"/>
      <c r="P41" s="9"/>
      <c r="Q41" s="9"/>
      <c r="R41" s="9"/>
    </row>
    <row r="42" spans="1:18" customFormat="1" x14ac:dyDescent="0.3">
      <c r="A42" s="9"/>
      <c r="B42" s="5">
        <v>44961</v>
      </c>
      <c r="C42" s="2">
        <v>11.261048000000001</v>
      </c>
      <c r="D42" s="2">
        <v>6.7665094100000003</v>
      </c>
      <c r="E42" s="9"/>
      <c r="F42" s="10"/>
      <c r="G42" s="10"/>
      <c r="H42" s="11"/>
      <c r="I42" s="11"/>
      <c r="J42" s="9"/>
      <c r="K42" s="9"/>
      <c r="L42" s="9"/>
      <c r="M42" s="9"/>
      <c r="N42" s="9"/>
      <c r="O42" s="9"/>
      <c r="P42" s="9"/>
      <c r="Q42" s="9"/>
      <c r="R42" s="9"/>
    </row>
    <row r="43" spans="1:18" customFormat="1" x14ac:dyDescent="0.3">
      <c r="A43" s="9"/>
      <c r="B43" s="5">
        <v>44962</v>
      </c>
      <c r="C43" s="2">
        <v>11.521497</v>
      </c>
      <c r="D43" s="2">
        <v>6.5332817299999997</v>
      </c>
      <c r="E43" s="9"/>
      <c r="F43" s="10"/>
      <c r="G43" s="10"/>
      <c r="H43" s="11"/>
      <c r="I43" s="11"/>
      <c r="J43" s="9"/>
      <c r="K43" s="9"/>
      <c r="L43" s="9"/>
      <c r="M43" s="9"/>
      <c r="N43" s="9"/>
      <c r="O43" s="9"/>
      <c r="P43" s="9"/>
      <c r="Q43" s="9"/>
      <c r="R43" s="9"/>
    </row>
    <row r="44" spans="1:18" customFormat="1" x14ac:dyDescent="0.3">
      <c r="A44" s="9"/>
      <c r="B44" s="5">
        <v>44963</v>
      </c>
      <c r="C44" s="2">
        <v>10.646596000000001</v>
      </c>
      <c r="D44" s="2">
        <v>6.6937613300000001</v>
      </c>
      <c r="E44" s="9"/>
      <c r="F44" s="10"/>
      <c r="G44" s="10"/>
      <c r="H44" s="11"/>
      <c r="I44" s="11"/>
      <c r="J44" s="9"/>
      <c r="K44" s="9"/>
      <c r="L44" s="9"/>
      <c r="M44" s="9"/>
      <c r="N44" s="9"/>
      <c r="O44" s="9"/>
      <c r="P44" s="9"/>
      <c r="Q44" s="9"/>
      <c r="R44" s="9"/>
    </row>
    <row r="45" spans="1:18" customFormat="1" x14ac:dyDescent="0.3">
      <c r="A45" s="9"/>
      <c r="B45" s="5">
        <v>44964</v>
      </c>
      <c r="C45" s="2">
        <v>10.330003</v>
      </c>
      <c r="D45" s="2">
        <v>6.97538503</v>
      </c>
      <c r="E45" s="9"/>
      <c r="F45" s="10"/>
      <c r="G45" s="10"/>
      <c r="H45" s="11"/>
      <c r="I45" s="11"/>
      <c r="J45" s="9"/>
      <c r="K45" s="9"/>
      <c r="L45" s="9"/>
      <c r="M45" s="9"/>
      <c r="N45" s="9"/>
      <c r="O45" s="9"/>
      <c r="P45" s="9"/>
      <c r="Q45" s="9"/>
      <c r="R45" s="9"/>
    </row>
    <row r="46" spans="1:18" customFormat="1" x14ac:dyDescent="0.3">
      <c r="A46" s="9"/>
      <c r="B46" s="5">
        <v>44965</v>
      </c>
      <c r="C46" s="2">
        <v>10.29848</v>
      </c>
      <c r="D46" s="2">
        <v>7.1411223599999998</v>
      </c>
      <c r="E46" s="9"/>
      <c r="F46" s="10"/>
      <c r="G46" s="10"/>
      <c r="H46" s="11"/>
      <c r="I46" s="11"/>
      <c r="J46" s="9"/>
      <c r="K46" s="9"/>
      <c r="L46" s="9"/>
      <c r="M46" s="9"/>
      <c r="N46" s="9"/>
      <c r="O46" s="9"/>
      <c r="P46" s="9"/>
      <c r="Q46" s="9"/>
      <c r="R46" s="9"/>
    </row>
    <row r="47" spans="1:18" customFormat="1" x14ac:dyDescent="0.3">
      <c r="A47" s="9"/>
      <c r="B47" s="5">
        <v>44966</v>
      </c>
      <c r="C47" s="2">
        <v>10.120274999999999</v>
      </c>
      <c r="D47" s="2">
        <v>7.2255060499999999</v>
      </c>
      <c r="E47" s="9"/>
      <c r="F47" s="10"/>
      <c r="G47" s="10"/>
      <c r="H47" s="11"/>
      <c r="I47" s="11"/>
      <c r="J47" s="9"/>
      <c r="K47" s="9"/>
      <c r="L47" s="9"/>
      <c r="M47" s="9"/>
      <c r="N47" s="9"/>
      <c r="O47" s="9"/>
      <c r="P47" s="9"/>
      <c r="Q47" s="9"/>
      <c r="R47" s="9"/>
    </row>
    <row r="48" spans="1:18" customFormat="1" x14ac:dyDescent="0.3">
      <c r="A48" s="9"/>
      <c r="B48" s="5">
        <v>44967</v>
      </c>
      <c r="C48" s="2">
        <v>10.289374</v>
      </c>
      <c r="D48" s="2">
        <v>7.1816146400000003</v>
      </c>
      <c r="E48" s="9"/>
      <c r="F48" s="10"/>
      <c r="G48" s="10"/>
      <c r="H48" s="11"/>
      <c r="I48" s="11"/>
      <c r="J48" s="9"/>
      <c r="K48" s="9"/>
      <c r="L48" s="9"/>
      <c r="M48" s="9"/>
      <c r="N48" s="9"/>
      <c r="O48" s="9"/>
      <c r="P48" s="9"/>
      <c r="Q48" s="9"/>
      <c r="R48" s="9"/>
    </row>
    <row r="49" spans="1:18" customFormat="1" x14ac:dyDescent="0.3">
      <c r="A49" s="9"/>
      <c r="B49" s="5">
        <v>44968</v>
      </c>
      <c r="C49" s="2">
        <v>11.059556000000001</v>
      </c>
      <c r="D49" s="2">
        <v>6.9922302700000003</v>
      </c>
      <c r="E49" s="9"/>
      <c r="F49" s="10"/>
      <c r="G49" s="10"/>
      <c r="H49" s="11"/>
      <c r="I49" s="11"/>
      <c r="J49" s="9"/>
      <c r="K49" s="9"/>
      <c r="L49" s="9"/>
      <c r="M49" s="9"/>
      <c r="N49" s="9"/>
      <c r="O49" s="9"/>
      <c r="P49" s="9"/>
      <c r="Q49" s="9"/>
      <c r="R49" s="9"/>
    </row>
    <row r="50" spans="1:18" customFormat="1" x14ac:dyDescent="0.3">
      <c r="A50" s="9"/>
      <c r="B50" s="5">
        <v>44969</v>
      </c>
      <c r="C50" s="2">
        <v>11.251913</v>
      </c>
      <c r="D50" s="2">
        <v>6.8513672000000003</v>
      </c>
      <c r="E50" s="9"/>
      <c r="F50" s="10"/>
      <c r="G50" s="10"/>
      <c r="H50" s="11"/>
      <c r="I50" s="11"/>
      <c r="J50" s="9"/>
      <c r="K50" s="9"/>
      <c r="L50" s="9"/>
      <c r="M50" s="9"/>
      <c r="N50" s="9"/>
      <c r="O50" s="9"/>
      <c r="P50" s="9"/>
      <c r="Q50" s="9"/>
      <c r="R50" s="9"/>
    </row>
    <row r="51" spans="1:18" customFormat="1" x14ac:dyDescent="0.3">
      <c r="A51" s="9"/>
      <c r="B51" s="5">
        <v>44970</v>
      </c>
      <c r="C51" s="2">
        <v>10.304251000000001</v>
      </c>
      <c r="D51" s="2">
        <v>7.0566236599999996</v>
      </c>
      <c r="E51" s="9"/>
      <c r="F51" s="10"/>
      <c r="G51" s="10"/>
      <c r="H51" s="11"/>
      <c r="I51" s="11"/>
      <c r="J51" s="9"/>
      <c r="K51" s="9"/>
      <c r="L51" s="9"/>
      <c r="M51" s="9"/>
      <c r="N51" s="9"/>
      <c r="O51" s="9"/>
      <c r="P51" s="9"/>
      <c r="Q51" s="9"/>
      <c r="R51" s="9"/>
    </row>
    <row r="52" spans="1:18" customFormat="1" x14ac:dyDescent="0.3">
      <c r="A52" s="9"/>
      <c r="B52" s="5">
        <v>44971</v>
      </c>
      <c r="C52" s="2">
        <v>9.6881749999999993</v>
      </c>
      <c r="D52" s="2">
        <v>7.0276828399999998</v>
      </c>
      <c r="E52" s="9"/>
      <c r="F52" s="10"/>
      <c r="G52" s="10"/>
      <c r="H52" s="11"/>
      <c r="I52" s="11"/>
      <c r="J52" s="9"/>
      <c r="K52" s="9"/>
      <c r="L52" s="9"/>
      <c r="M52" s="9"/>
      <c r="N52" s="9"/>
      <c r="O52" s="9"/>
      <c r="P52" s="9"/>
      <c r="Q52" s="9"/>
      <c r="R52" s="9"/>
    </row>
    <row r="53" spans="1:18" customFormat="1" x14ac:dyDescent="0.3">
      <c r="A53" s="9"/>
      <c r="B53" s="5">
        <v>44972</v>
      </c>
      <c r="C53" s="2">
        <v>9.7610519999999994</v>
      </c>
      <c r="D53" s="2">
        <v>6.75782404</v>
      </c>
      <c r="E53" s="9"/>
      <c r="F53" s="10"/>
      <c r="G53" s="10"/>
      <c r="H53" s="11"/>
      <c r="I53" s="11"/>
      <c r="J53" s="9"/>
      <c r="K53" s="9"/>
      <c r="L53" s="9"/>
      <c r="M53" s="9"/>
      <c r="N53" s="9"/>
      <c r="O53" s="9"/>
      <c r="P53" s="9"/>
      <c r="Q53" s="9"/>
      <c r="R53" s="9"/>
    </row>
    <row r="54" spans="1:18" customFormat="1" x14ac:dyDescent="0.3">
      <c r="A54" s="9"/>
      <c r="B54" s="5">
        <v>44973</v>
      </c>
      <c r="C54" s="2">
        <v>9.7081850000000003</v>
      </c>
      <c r="D54" s="2">
        <v>6.5617414700000003</v>
      </c>
      <c r="E54" s="9"/>
      <c r="F54" s="10"/>
      <c r="G54" s="10"/>
      <c r="H54" s="11"/>
      <c r="I54" s="11"/>
      <c r="J54" s="9"/>
      <c r="K54" s="9"/>
      <c r="L54" s="9"/>
      <c r="M54" s="9"/>
      <c r="N54" s="9"/>
      <c r="O54" s="9"/>
      <c r="P54" s="9"/>
      <c r="Q54" s="9"/>
      <c r="R54" s="9"/>
    </row>
    <row r="55" spans="1:18" customFormat="1" x14ac:dyDescent="0.3">
      <c r="A55" s="9"/>
      <c r="B55" s="5">
        <v>44974</v>
      </c>
      <c r="C55" s="2">
        <v>9.7234680000000004</v>
      </c>
      <c r="D55" s="2">
        <v>6.4823633599999999</v>
      </c>
      <c r="E55" s="9"/>
      <c r="F55" s="10"/>
      <c r="G55" s="10"/>
      <c r="H55" s="11"/>
      <c r="I55" s="11"/>
      <c r="J55" s="9"/>
      <c r="K55" s="9"/>
      <c r="L55" s="9"/>
      <c r="M55" s="9"/>
      <c r="N55" s="9"/>
      <c r="O55" s="9"/>
      <c r="P55" s="9"/>
      <c r="Q55" s="9"/>
      <c r="R55" s="9"/>
    </row>
    <row r="56" spans="1:18" customFormat="1" x14ac:dyDescent="0.3">
      <c r="A56" s="9"/>
      <c r="B56" s="5">
        <v>44975</v>
      </c>
      <c r="C56" s="2">
        <v>10.125843</v>
      </c>
      <c r="D56" s="2">
        <v>6.5197942400000004</v>
      </c>
      <c r="E56" s="9"/>
      <c r="F56" s="10"/>
      <c r="G56" s="10"/>
      <c r="H56" s="11"/>
      <c r="I56" s="11"/>
      <c r="J56" s="9"/>
      <c r="K56" s="9"/>
      <c r="L56" s="9"/>
      <c r="M56" s="9"/>
      <c r="N56" s="9"/>
      <c r="O56" s="9"/>
      <c r="P56" s="9"/>
      <c r="Q56" s="9"/>
      <c r="R56" s="9"/>
    </row>
    <row r="57" spans="1:18" customFormat="1" x14ac:dyDescent="0.3">
      <c r="A57" s="9"/>
      <c r="B57" s="5">
        <v>44976</v>
      </c>
      <c r="C57" s="2">
        <v>10.088172</v>
      </c>
      <c r="D57" s="2">
        <v>6.6218391399999996</v>
      </c>
      <c r="E57" s="9"/>
      <c r="F57" s="10"/>
      <c r="G57" s="10"/>
      <c r="H57" s="11"/>
      <c r="I57" s="11"/>
      <c r="J57" s="9"/>
      <c r="K57" s="9"/>
      <c r="L57" s="9"/>
      <c r="M57" s="9"/>
      <c r="N57" s="9"/>
      <c r="O57" s="9"/>
      <c r="P57" s="9"/>
      <c r="Q57" s="9"/>
      <c r="R57" s="9"/>
    </row>
    <row r="58" spans="1:18" customFormat="1" x14ac:dyDescent="0.3">
      <c r="A58" s="9"/>
      <c r="B58" s="5">
        <v>44977</v>
      </c>
      <c r="C58" s="2">
        <v>9.5822090000000006</v>
      </c>
      <c r="D58" s="2">
        <v>6.6273633800000002</v>
      </c>
      <c r="E58" s="9"/>
      <c r="F58" s="10"/>
      <c r="G58" s="10"/>
      <c r="H58" s="11"/>
      <c r="I58" s="11"/>
      <c r="J58" s="9"/>
      <c r="K58" s="9"/>
      <c r="L58" s="9"/>
      <c r="M58" s="9"/>
      <c r="N58" s="9"/>
      <c r="O58" s="9"/>
      <c r="P58" s="9"/>
      <c r="Q58" s="9"/>
      <c r="R58" s="9"/>
    </row>
    <row r="59" spans="1:18" customFormat="1" x14ac:dyDescent="0.3">
      <c r="A59" s="9"/>
      <c r="B59" s="5">
        <v>44978</v>
      </c>
      <c r="C59" s="2">
        <v>8.822438</v>
      </c>
      <c r="D59" s="2">
        <v>6.6860906499999997</v>
      </c>
      <c r="E59" s="9"/>
      <c r="F59" s="10"/>
      <c r="G59" s="10"/>
      <c r="H59" s="11"/>
      <c r="I59" s="11"/>
      <c r="J59" s="9"/>
      <c r="K59" s="9"/>
      <c r="L59" s="9"/>
      <c r="M59" s="9"/>
      <c r="N59" s="9"/>
      <c r="O59" s="9"/>
      <c r="P59" s="9"/>
      <c r="Q59" s="9"/>
      <c r="R59" s="9"/>
    </row>
    <row r="60" spans="1:18" customFormat="1" x14ac:dyDescent="0.3">
      <c r="A60" s="9"/>
      <c r="B60" s="5">
        <v>44979</v>
      </c>
      <c r="C60" s="2">
        <v>8.8642269999999996</v>
      </c>
      <c r="D60" s="2">
        <v>6.6945826799999999</v>
      </c>
      <c r="E60" s="9"/>
      <c r="F60" s="10"/>
      <c r="G60" s="10"/>
      <c r="H60" s="11"/>
      <c r="I60" s="11"/>
      <c r="J60" s="9"/>
      <c r="K60" s="9"/>
      <c r="L60" s="9"/>
      <c r="M60" s="9"/>
      <c r="N60" s="9"/>
      <c r="O60" s="9"/>
      <c r="P60" s="9"/>
      <c r="Q60" s="9"/>
      <c r="R60" s="9"/>
    </row>
    <row r="61" spans="1:18" customFormat="1" x14ac:dyDescent="0.3">
      <c r="A61" s="9"/>
      <c r="B61" s="5">
        <v>44980</v>
      </c>
      <c r="C61" s="2">
        <v>9.1315489999999997</v>
      </c>
      <c r="D61" s="2">
        <v>6.5353782499999999</v>
      </c>
      <c r="E61" s="9"/>
      <c r="F61" s="10"/>
      <c r="G61" s="10"/>
      <c r="H61" s="11"/>
      <c r="I61" s="11"/>
      <c r="J61" s="9"/>
      <c r="K61" s="9"/>
      <c r="L61" s="9"/>
      <c r="M61" s="9"/>
      <c r="N61" s="9"/>
      <c r="O61" s="9"/>
      <c r="P61" s="9"/>
      <c r="Q61" s="9"/>
      <c r="R61" s="9"/>
    </row>
    <row r="62" spans="1:18" customFormat="1" x14ac:dyDescent="0.3">
      <c r="A62" s="9"/>
      <c r="B62" s="5">
        <v>44981</v>
      </c>
      <c r="C62" s="2">
        <v>9.0836989999999993</v>
      </c>
      <c r="D62" s="2">
        <v>6.25175401</v>
      </c>
      <c r="E62" s="9"/>
      <c r="F62" s="10"/>
      <c r="G62" s="10"/>
      <c r="H62" s="11"/>
      <c r="I62" s="11"/>
      <c r="J62" s="9"/>
      <c r="K62" s="9"/>
      <c r="L62" s="9"/>
      <c r="M62" s="9"/>
      <c r="N62" s="9"/>
      <c r="O62" s="9"/>
      <c r="P62" s="9"/>
      <c r="Q62" s="9"/>
      <c r="R62" s="9"/>
    </row>
    <row r="63" spans="1:18" customFormat="1" x14ac:dyDescent="0.3">
      <c r="A63" s="9"/>
      <c r="B63" s="5">
        <v>44982</v>
      </c>
      <c r="C63" s="2">
        <v>9.6154430000000009</v>
      </c>
      <c r="D63" s="2">
        <v>6.08763773</v>
      </c>
      <c r="E63" s="9"/>
      <c r="F63" s="10"/>
      <c r="G63" s="10"/>
      <c r="H63" s="11"/>
      <c r="I63" s="11"/>
      <c r="J63" s="9"/>
      <c r="K63" s="9"/>
      <c r="L63" s="9"/>
      <c r="M63" s="9"/>
      <c r="N63" s="9"/>
      <c r="O63" s="9"/>
      <c r="P63" s="9"/>
      <c r="Q63" s="9"/>
      <c r="R63" s="9"/>
    </row>
    <row r="64" spans="1:18" customFormat="1" x14ac:dyDescent="0.3">
      <c r="A64" s="9"/>
      <c r="B64" s="5">
        <v>44983</v>
      </c>
      <c r="C64" s="2">
        <v>9.9306149999999995</v>
      </c>
      <c r="D64" s="2">
        <v>5.9865888099999998</v>
      </c>
      <c r="E64" s="9"/>
      <c r="F64" s="10"/>
      <c r="G64" s="10"/>
      <c r="H64" s="11"/>
      <c r="I64" s="11"/>
      <c r="J64" s="9"/>
      <c r="K64" s="9"/>
      <c r="L64" s="9"/>
      <c r="M64" s="9"/>
      <c r="N64" s="9"/>
      <c r="O64" s="9"/>
      <c r="P64" s="9"/>
      <c r="Q64" s="9"/>
      <c r="R64" s="9"/>
    </row>
    <row r="65" spans="1:18" customFormat="1" x14ac:dyDescent="0.3">
      <c r="A65" s="9"/>
      <c r="B65" s="5">
        <v>44984</v>
      </c>
      <c r="C65" s="2">
        <v>9.2168960000000002</v>
      </c>
      <c r="D65" s="2">
        <v>6.1842061900000003</v>
      </c>
      <c r="E65" s="9"/>
      <c r="F65" s="10"/>
      <c r="G65" s="10"/>
      <c r="H65" s="11"/>
      <c r="I65" s="11"/>
      <c r="J65" s="9"/>
      <c r="K65" s="9"/>
      <c r="L65" s="9"/>
      <c r="M65" s="9"/>
      <c r="N65" s="9"/>
      <c r="O65" s="9"/>
      <c r="P65" s="9"/>
      <c r="Q65" s="9"/>
      <c r="R65" s="9"/>
    </row>
    <row r="66" spans="1:18" customFormat="1" x14ac:dyDescent="0.3">
      <c r="A66" s="9"/>
      <c r="B66" s="5">
        <v>44985</v>
      </c>
      <c r="C66" s="2">
        <v>8.564686</v>
      </c>
      <c r="D66" s="2">
        <v>6.2195524200000003</v>
      </c>
      <c r="E66" s="9"/>
      <c r="F66" s="10"/>
      <c r="G66" s="10"/>
      <c r="H66" s="11"/>
      <c r="I66" s="11"/>
      <c r="J66" s="9"/>
      <c r="K66" s="9"/>
      <c r="L66" s="9"/>
      <c r="M66" s="9"/>
      <c r="N66" s="9"/>
      <c r="O66" s="9"/>
      <c r="P66" s="9"/>
      <c r="Q66" s="9"/>
      <c r="R66" s="9"/>
    </row>
    <row r="67" spans="1:18" customFormat="1" x14ac:dyDescent="0.3">
      <c r="A67" s="9"/>
      <c r="B67" s="5">
        <v>44986</v>
      </c>
      <c r="C67" s="2">
        <v>8.7082650000000008</v>
      </c>
      <c r="D67" s="2">
        <v>6.3341422300000003</v>
      </c>
      <c r="E67" s="9"/>
      <c r="F67" s="10"/>
      <c r="G67" s="10"/>
      <c r="H67" s="11"/>
      <c r="I67" s="11"/>
      <c r="J67" s="9"/>
      <c r="K67" s="9"/>
      <c r="L67" s="9"/>
      <c r="M67" s="9"/>
      <c r="N67" s="9"/>
      <c r="O67" s="9"/>
      <c r="P67" s="9"/>
      <c r="Q67" s="9"/>
      <c r="R67" s="9"/>
    </row>
    <row r="68" spans="1:18" customFormat="1" x14ac:dyDescent="0.3">
      <c r="A68" s="9"/>
      <c r="B68" s="5">
        <v>44987</v>
      </c>
      <c r="C68" s="2">
        <v>9.0246549999999992</v>
      </c>
      <c r="D68" s="2">
        <v>6.3920358000000004</v>
      </c>
      <c r="E68" s="9"/>
      <c r="F68" s="10"/>
      <c r="G68" s="10"/>
      <c r="H68" s="11"/>
      <c r="I68" s="11"/>
      <c r="J68" s="9"/>
      <c r="K68" s="9"/>
      <c r="L68" s="9"/>
      <c r="M68" s="9"/>
      <c r="N68" s="9"/>
      <c r="O68" s="9"/>
      <c r="P68" s="9"/>
      <c r="Q68" s="9"/>
      <c r="R68" s="9"/>
    </row>
    <row r="69" spans="1:18" customFormat="1" x14ac:dyDescent="0.3">
      <c r="A69" s="9"/>
      <c r="B69" s="5">
        <v>44988</v>
      </c>
      <c r="C69" s="2">
        <v>9.0181880000000003</v>
      </c>
      <c r="D69" s="2">
        <v>6.3807456699999996</v>
      </c>
      <c r="E69" s="9"/>
      <c r="F69" s="10"/>
      <c r="G69" s="10"/>
      <c r="H69" s="11"/>
      <c r="I69" s="11"/>
      <c r="J69" s="9"/>
      <c r="K69" s="9"/>
      <c r="L69" s="9"/>
      <c r="M69" s="9"/>
      <c r="N69" s="9"/>
      <c r="O69" s="9"/>
      <c r="P69" s="9"/>
      <c r="Q69" s="9"/>
      <c r="R69" s="9"/>
    </row>
    <row r="70" spans="1:18" customFormat="1" x14ac:dyDescent="0.3">
      <c r="A70" s="9"/>
      <c r="B70" s="5">
        <v>44989</v>
      </c>
      <c r="C70" s="2">
        <v>9.7324000000000002</v>
      </c>
      <c r="D70" s="2">
        <v>6.1333713000000003</v>
      </c>
      <c r="E70" s="9"/>
      <c r="F70" s="10"/>
      <c r="G70" s="10"/>
      <c r="H70" s="11"/>
      <c r="I70" s="11"/>
      <c r="J70" s="9"/>
      <c r="K70" s="9"/>
      <c r="L70" s="9"/>
      <c r="M70" s="9"/>
      <c r="N70" s="9"/>
      <c r="O70" s="9"/>
      <c r="P70" s="9"/>
      <c r="Q70" s="9"/>
      <c r="R70" s="9"/>
    </row>
    <row r="71" spans="1:18" customFormat="1" x14ac:dyDescent="0.3">
      <c r="A71" s="9"/>
      <c r="B71" s="5">
        <v>44990</v>
      </c>
      <c r="C71" s="2">
        <v>10.161049</v>
      </c>
      <c r="D71" s="2">
        <v>5.8185821200000003</v>
      </c>
      <c r="E71" s="9"/>
      <c r="F71" s="10"/>
      <c r="G71" s="10"/>
      <c r="H71" s="11"/>
      <c r="I71" s="11"/>
      <c r="J71" s="9"/>
      <c r="K71" s="9"/>
      <c r="L71" s="9"/>
      <c r="M71" s="9"/>
      <c r="N71" s="9"/>
      <c r="O71" s="9"/>
      <c r="P71" s="9"/>
      <c r="Q71" s="9"/>
      <c r="R71" s="9"/>
    </row>
    <row r="72" spans="1:18" customFormat="1" x14ac:dyDescent="0.3">
      <c r="A72" s="9"/>
      <c r="B72" s="5">
        <v>44991</v>
      </c>
      <c r="C72" s="2">
        <v>9.0859609999999993</v>
      </c>
      <c r="D72" s="2">
        <v>5.8737352700000001</v>
      </c>
      <c r="E72" s="9"/>
      <c r="F72" s="10"/>
      <c r="G72" s="10"/>
      <c r="H72" s="11"/>
      <c r="I72" s="11"/>
      <c r="J72" s="9"/>
      <c r="K72" s="9"/>
      <c r="L72" s="9"/>
      <c r="M72" s="9"/>
      <c r="N72" s="9"/>
      <c r="O72" s="9"/>
      <c r="P72" s="9"/>
      <c r="Q72" s="9"/>
      <c r="R72" s="9"/>
    </row>
    <row r="73" spans="1:18" customFormat="1" x14ac:dyDescent="0.3">
      <c r="A73" s="9"/>
      <c r="B73" s="5">
        <v>44992</v>
      </c>
      <c r="C73" s="2">
        <v>8.5730090000000008</v>
      </c>
      <c r="D73" s="2">
        <v>5.6311630800000003</v>
      </c>
      <c r="E73" s="9"/>
      <c r="F73" s="10"/>
      <c r="G73" s="10"/>
      <c r="H73" s="11"/>
      <c r="I73" s="11"/>
      <c r="J73" s="9"/>
      <c r="K73" s="9"/>
      <c r="L73" s="9"/>
      <c r="M73" s="9"/>
      <c r="N73" s="9"/>
      <c r="O73" s="9"/>
      <c r="P73" s="9"/>
      <c r="Q73" s="9"/>
      <c r="R73" s="9"/>
    </row>
    <row r="74" spans="1:18" customFormat="1" x14ac:dyDescent="0.3">
      <c r="A74" s="9"/>
      <c r="B74" s="5">
        <v>44993</v>
      </c>
      <c r="C74" s="2">
        <v>8.8534970000000008</v>
      </c>
      <c r="D74" s="2">
        <v>5.4981437900000003</v>
      </c>
      <c r="E74" s="9"/>
      <c r="F74" s="10"/>
      <c r="G74" s="10"/>
      <c r="H74" s="11"/>
      <c r="I74" s="11"/>
      <c r="J74" s="9"/>
      <c r="K74" s="9"/>
      <c r="L74" s="9"/>
      <c r="M74" s="9"/>
      <c r="N74" s="9"/>
      <c r="O74" s="9"/>
      <c r="P74" s="9"/>
      <c r="Q74" s="9"/>
      <c r="R74" s="9"/>
    </row>
    <row r="75" spans="1:18" customFormat="1" x14ac:dyDescent="0.3">
      <c r="A75" s="9"/>
      <c r="B75" s="5">
        <v>44994</v>
      </c>
      <c r="C75" s="2">
        <v>8.8590649999999993</v>
      </c>
      <c r="D75" s="2">
        <v>5.4143608299999997</v>
      </c>
      <c r="E75" s="9"/>
      <c r="F75" s="10"/>
      <c r="G75" s="10"/>
      <c r="H75" s="11"/>
      <c r="I75" s="11"/>
      <c r="J75" s="9"/>
      <c r="K75" s="9"/>
      <c r="L75" s="9"/>
      <c r="M75" s="9"/>
      <c r="N75" s="9"/>
      <c r="O75" s="9"/>
      <c r="P75" s="9"/>
      <c r="Q75" s="9"/>
      <c r="R75" s="9"/>
    </row>
    <row r="76" spans="1:18" customFormat="1" x14ac:dyDescent="0.3">
      <c r="A76" s="9"/>
      <c r="B76" s="5">
        <v>44995</v>
      </c>
      <c r="C76" s="2">
        <v>8.8706940000000003</v>
      </c>
      <c r="D76" s="2">
        <v>5.3514411199999996</v>
      </c>
      <c r="E76" s="9"/>
      <c r="F76" s="10"/>
      <c r="G76" s="10"/>
      <c r="H76" s="11"/>
      <c r="I76" s="11"/>
      <c r="J76" s="9"/>
      <c r="K76" s="9"/>
      <c r="L76" s="9"/>
      <c r="M76" s="9"/>
      <c r="N76" s="9"/>
      <c r="O76" s="9"/>
      <c r="P76" s="9"/>
      <c r="Q76" s="9"/>
      <c r="R76" s="9"/>
    </row>
    <row r="77" spans="1:18" customFormat="1" x14ac:dyDescent="0.3">
      <c r="A77" s="9"/>
      <c r="B77" s="5">
        <v>44996</v>
      </c>
      <c r="C77" s="2">
        <v>9.6085989999999999</v>
      </c>
      <c r="D77" s="2">
        <v>5.4200090999999997</v>
      </c>
      <c r="E77" s="9"/>
      <c r="F77" s="10"/>
      <c r="G77" s="10"/>
      <c r="H77" s="11"/>
      <c r="I77" s="11"/>
      <c r="J77" s="9"/>
      <c r="K77" s="9"/>
      <c r="L77" s="9"/>
      <c r="M77" s="9"/>
      <c r="N77" s="9"/>
      <c r="O77" s="9"/>
      <c r="P77" s="9"/>
      <c r="Q77" s="9"/>
      <c r="R77" s="9"/>
    </row>
    <row r="78" spans="1:18" customFormat="1" x14ac:dyDescent="0.3">
      <c r="A78" s="9"/>
      <c r="B78" s="5">
        <v>44997</v>
      </c>
      <c r="C78" s="2">
        <v>9.7516269999999992</v>
      </c>
      <c r="D78" s="2">
        <v>5.1419274599999998</v>
      </c>
      <c r="E78" s="9"/>
      <c r="F78" s="10"/>
      <c r="G78" s="10"/>
      <c r="H78" s="11"/>
      <c r="I78" s="11"/>
      <c r="J78" s="9"/>
      <c r="K78" s="9"/>
      <c r="L78" s="9"/>
      <c r="M78" s="9"/>
      <c r="N78" s="9"/>
      <c r="O78" s="9"/>
      <c r="P78" s="9"/>
      <c r="Q78" s="9"/>
      <c r="R78" s="9"/>
    </row>
    <row r="79" spans="1:18" customFormat="1" x14ac:dyDescent="0.3">
      <c r="A79" s="9"/>
      <c r="B79" s="5">
        <v>44998</v>
      </c>
      <c r="C79" s="2">
        <v>8.7799239999999994</v>
      </c>
      <c r="D79" s="2">
        <v>5.3458897399999996</v>
      </c>
      <c r="E79" s="9"/>
      <c r="F79" s="10"/>
      <c r="G79" s="10"/>
      <c r="H79" s="11"/>
      <c r="I79" s="11"/>
      <c r="J79" s="9"/>
      <c r="K79" s="9"/>
      <c r="L79" s="9"/>
      <c r="M79" s="9"/>
      <c r="N79" s="9"/>
      <c r="O79" s="9"/>
      <c r="P79" s="9"/>
      <c r="Q79" s="9"/>
      <c r="R79" s="9"/>
    </row>
    <row r="80" spans="1:18" customFormat="1" x14ac:dyDescent="0.3">
      <c r="A80" s="9"/>
      <c r="B80" s="5">
        <v>44999</v>
      </c>
      <c r="C80" s="2">
        <v>8.480499</v>
      </c>
      <c r="D80" s="2">
        <v>5.3023371700000004</v>
      </c>
      <c r="E80" s="9"/>
      <c r="F80" s="10"/>
      <c r="G80" s="10"/>
      <c r="H80" s="11"/>
      <c r="I80" s="11"/>
      <c r="J80" s="9"/>
      <c r="K80" s="9"/>
      <c r="L80" s="9"/>
      <c r="M80" s="9"/>
      <c r="N80" s="9"/>
      <c r="O80" s="9"/>
      <c r="P80" s="9"/>
      <c r="Q80" s="9"/>
      <c r="R80" s="9"/>
    </row>
    <row r="81" spans="1:18" customFormat="1" x14ac:dyDescent="0.3">
      <c r="A81" s="9"/>
      <c r="B81" s="5">
        <v>45000</v>
      </c>
      <c r="C81" s="2">
        <v>8.6992170000000009</v>
      </c>
      <c r="D81" s="2">
        <v>5.0572213399999999</v>
      </c>
      <c r="E81" s="9"/>
      <c r="F81" s="10"/>
      <c r="G81" s="10"/>
      <c r="H81" s="11"/>
      <c r="I81" s="11"/>
      <c r="J81" s="9"/>
      <c r="K81" s="9"/>
      <c r="L81" s="9"/>
      <c r="M81" s="9"/>
      <c r="N81" s="9"/>
      <c r="O81" s="9"/>
      <c r="P81" s="9"/>
      <c r="Q81" s="9"/>
      <c r="R81" s="9"/>
    </row>
    <row r="82" spans="1:18" customFormat="1" x14ac:dyDescent="0.3">
      <c r="A82" s="9"/>
      <c r="B82" s="5">
        <v>45001</v>
      </c>
      <c r="C82" s="2">
        <v>8.6633440000000004</v>
      </c>
      <c r="D82" s="2">
        <v>4.8570385800000002</v>
      </c>
      <c r="E82" s="9"/>
      <c r="F82" s="10"/>
      <c r="G82" s="10"/>
      <c r="H82" s="11"/>
      <c r="I82" s="11"/>
      <c r="J82" s="9"/>
      <c r="K82" s="9"/>
      <c r="L82" s="9"/>
      <c r="M82" s="9"/>
      <c r="N82" s="9"/>
      <c r="O82" s="9"/>
      <c r="P82" s="9"/>
      <c r="Q82" s="9"/>
      <c r="R82" s="9"/>
    </row>
    <row r="83" spans="1:18" customFormat="1" x14ac:dyDescent="0.3">
      <c r="A83" s="9"/>
      <c r="B83" s="5">
        <v>45002</v>
      </c>
      <c r="C83" s="2">
        <v>8.598471</v>
      </c>
      <c r="D83" s="2">
        <v>4.86955706</v>
      </c>
      <c r="E83" s="9"/>
      <c r="F83" s="10"/>
      <c r="G83" s="10"/>
      <c r="H83" s="11"/>
      <c r="I83" s="11"/>
      <c r="J83" s="9"/>
      <c r="K83" s="9"/>
      <c r="L83" s="9"/>
      <c r="M83" s="9"/>
      <c r="N83" s="9"/>
      <c r="O83" s="9"/>
      <c r="P83" s="9"/>
      <c r="Q83" s="9"/>
      <c r="R83" s="9"/>
    </row>
    <row r="84" spans="1:18" customFormat="1" x14ac:dyDescent="0.3">
      <c r="A84" s="9"/>
      <c r="B84" s="5">
        <v>45003</v>
      </c>
      <c r="C84" s="2">
        <v>9.2505649999999999</v>
      </c>
      <c r="D84" s="2">
        <v>4.9993197</v>
      </c>
      <c r="E84" s="9"/>
      <c r="F84" s="10"/>
      <c r="G84" s="10"/>
      <c r="H84" s="11"/>
      <c r="I84" s="11"/>
      <c r="J84" s="9"/>
      <c r="K84" s="9"/>
      <c r="L84" s="9"/>
      <c r="M84" s="9"/>
      <c r="N84" s="9"/>
      <c r="O84" s="9"/>
      <c r="P84" s="9"/>
      <c r="Q84" s="9"/>
      <c r="R84" s="9"/>
    </row>
    <row r="85" spans="1:18" customFormat="1" x14ac:dyDescent="0.3">
      <c r="A85" s="9"/>
      <c r="B85" s="5">
        <v>45004</v>
      </c>
      <c r="C85" s="2">
        <v>9.2118210000000005</v>
      </c>
      <c r="D85" s="2">
        <v>4.9633597199999997</v>
      </c>
      <c r="E85" s="9"/>
      <c r="F85" s="10"/>
      <c r="G85" s="10"/>
      <c r="H85" s="11"/>
      <c r="I85" s="11"/>
      <c r="J85" s="9"/>
      <c r="K85" s="9"/>
      <c r="L85" s="9"/>
      <c r="M85" s="9"/>
      <c r="N85" s="9"/>
      <c r="O85" s="9"/>
      <c r="P85" s="9"/>
      <c r="Q85" s="9"/>
      <c r="R85" s="9"/>
    </row>
    <row r="86" spans="1:18" customFormat="1" x14ac:dyDescent="0.3">
      <c r="A86" s="9"/>
      <c r="B86" s="5">
        <v>45005</v>
      </c>
      <c r="C86" s="2">
        <v>8.5557250000000007</v>
      </c>
      <c r="D86" s="2">
        <v>5.0694362599999998</v>
      </c>
      <c r="E86" s="9"/>
      <c r="F86" s="10"/>
      <c r="G86" s="10"/>
      <c r="H86" s="11"/>
      <c r="I86" s="11"/>
      <c r="J86" s="9"/>
      <c r="K86" s="9"/>
      <c r="L86" s="9"/>
      <c r="M86" s="9"/>
      <c r="N86" s="9"/>
      <c r="O86" s="9"/>
      <c r="P86" s="9"/>
      <c r="Q86" s="9"/>
      <c r="R86" s="9"/>
    </row>
    <row r="87" spans="1:18" customFormat="1" x14ac:dyDescent="0.3">
      <c r="A87" s="9"/>
      <c r="B87" s="5">
        <v>45006</v>
      </c>
      <c r="C87" s="2">
        <v>8.3325700000000005</v>
      </c>
      <c r="D87" s="2">
        <v>5.0678421599999997</v>
      </c>
      <c r="E87" s="9"/>
      <c r="F87" s="10"/>
      <c r="G87" s="10"/>
      <c r="H87" s="11"/>
      <c r="I87" s="11"/>
      <c r="J87" s="9"/>
      <c r="K87" s="9"/>
      <c r="L87" s="9"/>
      <c r="M87" s="9"/>
      <c r="N87" s="9"/>
      <c r="O87" s="9"/>
      <c r="P87" s="9"/>
      <c r="Q87" s="9"/>
      <c r="R87" s="9"/>
    </row>
    <row r="88" spans="1:18" customFormat="1" x14ac:dyDescent="0.3">
      <c r="A88" s="9"/>
      <c r="B88" s="5">
        <v>45007</v>
      </c>
      <c r="C88" s="2">
        <v>8.1300340000000002</v>
      </c>
      <c r="D88" s="2">
        <v>4.9608619799999998</v>
      </c>
      <c r="E88" s="9"/>
      <c r="F88" s="10"/>
      <c r="G88" s="10"/>
      <c r="H88" s="11"/>
      <c r="I88" s="11"/>
      <c r="J88" s="9"/>
      <c r="K88" s="9"/>
      <c r="L88" s="9"/>
      <c r="M88" s="9"/>
      <c r="N88" s="9"/>
      <c r="O88" s="9"/>
      <c r="P88" s="9"/>
      <c r="Q88" s="9"/>
      <c r="R88" s="9"/>
    </row>
    <row r="89" spans="1:18" customFormat="1" x14ac:dyDescent="0.3">
      <c r="A89" s="9"/>
      <c r="B89" s="5">
        <v>45008</v>
      </c>
      <c r="C89" s="2">
        <v>8.2145109999999999</v>
      </c>
      <c r="D89" s="2">
        <v>4.8425832800000004</v>
      </c>
      <c r="E89" s="9"/>
      <c r="F89" s="10"/>
      <c r="G89" s="10"/>
      <c r="H89" s="11"/>
      <c r="I89" s="11"/>
      <c r="J89" s="9"/>
      <c r="K89" s="9"/>
      <c r="L89" s="9"/>
      <c r="M89" s="9"/>
      <c r="N89" s="9"/>
      <c r="O89" s="9"/>
      <c r="P89" s="9"/>
      <c r="Q89" s="9"/>
      <c r="R89" s="9"/>
    </row>
    <row r="90" spans="1:18" customFormat="1" x14ac:dyDescent="0.3">
      <c r="A90" s="9"/>
      <c r="B90" s="5">
        <v>45009</v>
      </c>
      <c r="C90" s="2">
        <v>8.0311730000000008</v>
      </c>
      <c r="D90" s="2">
        <v>4.5369699700000004</v>
      </c>
      <c r="E90" s="9"/>
      <c r="F90" s="10"/>
      <c r="G90" s="10"/>
      <c r="H90" s="11"/>
      <c r="I90" s="11"/>
      <c r="J90" s="9"/>
      <c r="K90" s="9"/>
      <c r="L90" s="9"/>
      <c r="M90" s="9"/>
      <c r="N90" s="9"/>
      <c r="O90" s="9"/>
      <c r="P90" s="9"/>
      <c r="Q90" s="9"/>
      <c r="R90" s="9"/>
    </row>
    <row r="91" spans="1:18" customFormat="1" x14ac:dyDescent="0.3">
      <c r="A91" s="9"/>
      <c r="B91" s="5">
        <v>45010</v>
      </c>
      <c r="C91" s="2">
        <v>8.6474810000000009</v>
      </c>
      <c r="D91" s="2">
        <v>4.3750896700000004</v>
      </c>
      <c r="E91" s="9"/>
      <c r="F91" s="10"/>
      <c r="G91" s="10"/>
      <c r="H91" s="11"/>
      <c r="I91" s="11"/>
      <c r="J91" s="9"/>
      <c r="K91" s="9"/>
      <c r="L91" s="9"/>
      <c r="M91" s="9"/>
      <c r="N91" s="9"/>
      <c r="O91" s="9"/>
      <c r="P91" s="9"/>
      <c r="Q91" s="9"/>
      <c r="R91" s="9"/>
    </row>
    <row r="92" spans="1:18" customFormat="1" x14ac:dyDescent="0.3">
      <c r="A92" s="9"/>
      <c r="B92" s="5">
        <v>45011</v>
      </c>
      <c r="C92" s="2">
        <v>8.2877360000000007</v>
      </c>
      <c r="D92" s="2">
        <v>4.5593439800000004</v>
      </c>
      <c r="E92" s="9"/>
      <c r="F92" s="10"/>
      <c r="G92" s="10"/>
      <c r="H92" s="11"/>
      <c r="I92" s="11"/>
      <c r="J92" s="9"/>
      <c r="K92" s="9"/>
      <c r="L92" s="9"/>
      <c r="M92" s="9"/>
      <c r="N92" s="9"/>
      <c r="O92" s="9"/>
      <c r="P92" s="9"/>
      <c r="Q92" s="9"/>
      <c r="R92" s="9"/>
    </row>
    <row r="93" spans="1:18" customFormat="1" x14ac:dyDescent="0.3">
      <c r="A93" s="9"/>
      <c r="B93" s="5">
        <v>45012</v>
      </c>
      <c r="C93" s="2">
        <v>7.7340099999999996</v>
      </c>
      <c r="D93" s="2">
        <v>4.4997761599999997</v>
      </c>
      <c r="E93" s="9"/>
      <c r="F93" s="10"/>
      <c r="G93" s="10"/>
      <c r="H93" s="11"/>
      <c r="I93" s="11"/>
      <c r="J93" s="9"/>
      <c r="K93" s="9"/>
      <c r="L93" s="9"/>
      <c r="M93" s="9"/>
      <c r="N93" s="9"/>
      <c r="O93" s="9"/>
      <c r="P93" s="9"/>
      <c r="Q93" s="9"/>
      <c r="R93" s="9"/>
    </row>
    <row r="94" spans="1:18" customFormat="1" x14ac:dyDescent="0.3">
      <c r="A94" s="9"/>
      <c r="B94" s="5">
        <v>45013</v>
      </c>
      <c r="C94" s="2">
        <v>7.0812200000000001</v>
      </c>
      <c r="D94" s="2">
        <v>4.5549679899999997</v>
      </c>
      <c r="E94" s="9"/>
      <c r="F94" s="10"/>
      <c r="G94" s="10"/>
      <c r="H94" s="11"/>
      <c r="I94" s="11"/>
      <c r="J94" s="9"/>
      <c r="K94" s="9"/>
      <c r="L94" s="9"/>
      <c r="M94" s="9"/>
      <c r="N94" s="9"/>
      <c r="O94" s="9"/>
      <c r="P94" s="9"/>
      <c r="Q94" s="9"/>
      <c r="R94" s="9"/>
    </row>
    <row r="95" spans="1:18" customFormat="1" x14ac:dyDescent="0.3">
      <c r="A95" s="9"/>
      <c r="B95" s="5">
        <v>45014</v>
      </c>
      <c r="C95" s="2">
        <v>7.4187510000000003</v>
      </c>
      <c r="D95" s="2">
        <v>4.19289924</v>
      </c>
      <c r="E95" s="9"/>
      <c r="F95" s="10"/>
      <c r="G95" s="10"/>
      <c r="H95" s="11"/>
      <c r="I95" s="11"/>
      <c r="J95" s="9"/>
      <c r="K95" s="9"/>
      <c r="L95" s="9"/>
      <c r="M95" s="9"/>
      <c r="N95" s="9"/>
      <c r="O95" s="9"/>
      <c r="P95" s="9"/>
      <c r="Q95" s="9"/>
      <c r="R95" s="9"/>
    </row>
    <row r="96" spans="1:18" customFormat="1" x14ac:dyDescent="0.3">
      <c r="A96" s="9"/>
      <c r="B96" s="5">
        <v>45015</v>
      </c>
      <c r="C96" s="2">
        <v>7.4046570000000003</v>
      </c>
      <c r="D96" s="2">
        <v>3.6922596699999999</v>
      </c>
      <c r="E96" s="9"/>
      <c r="F96" s="10"/>
      <c r="G96" s="10"/>
      <c r="H96" s="11"/>
      <c r="I96" s="11"/>
      <c r="J96" s="9"/>
      <c r="K96" s="9"/>
      <c r="L96" s="9"/>
      <c r="M96" s="9"/>
      <c r="N96" s="9"/>
      <c r="O96" s="9"/>
      <c r="P96" s="9"/>
      <c r="Q96" s="9"/>
      <c r="R96" s="9"/>
    </row>
    <row r="97" spans="1:18" customFormat="1" x14ac:dyDescent="0.3">
      <c r="A97" s="9"/>
      <c r="B97" s="5">
        <v>45016</v>
      </c>
      <c r="C97" s="2">
        <v>7.5929830000000003</v>
      </c>
      <c r="D97" s="2">
        <v>3.4747302499999999</v>
      </c>
      <c r="E97" s="9"/>
      <c r="F97" s="10"/>
      <c r="G97" s="10"/>
      <c r="H97" s="11"/>
      <c r="I97" s="11"/>
      <c r="J97" s="9"/>
      <c r="K97" s="9"/>
      <c r="L97" s="9"/>
      <c r="M97" s="9"/>
      <c r="N97" s="9"/>
      <c r="O97" s="9"/>
      <c r="P97" s="9"/>
      <c r="Q97" s="9"/>
      <c r="R97" s="9"/>
    </row>
    <row r="98" spans="1:18" customFormat="1" x14ac:dyDescent="0.3">
      <c r="A98" s="9"/>
      <c r="B98" s="5">
        <v>45017</v>
      </c>
      <c r="C98" s="2">
        <v>8.079777</v>
      </c>
      <c r="D98" s="2">
        <v>3.37406227</v>
      </c>
      <c r="E98" s="9"/>
      <c r="F98" s="10"/>
      <c r="G98" s="10"/>
      <c r="H98" s="11"/>
      <c r="I98" s="11"/>
      <c r="J98" s="9"/>
      <c r="K98" s="9"/>
      <c r="L98" s="9"/>
      <c r="M98" s="9"/>
      <c r="N98" s="9"/>
      <c r="O98" s="9"/>
      <c r="P98" s="9"/>
      <c r="Q98" s="9"/>
      <c r="R98" s="9"/>
    </row>
    <row r="99" spans="1:18" customFormat="1" x14ac:dyDescent="0.3">
      <c r="A99" s="9"/>
      <c r="B99" s="5">
        <v>45018</v>
      </c>
      <c r="C99" s="2">
        <v>8.1370229999999992</v>
      </c>
      <c r="D99" s="2">
        <v>3.1361621400000002</v>
      </c>
      <c r="E99" s="9"/>
      <c r="F99" s="10"/>
      <c r="G99" s="10"/>
      <c r="H99" s="11"/>
      <c r="I99" s="11"/>
      <c r="J99" s="9"/>
      <c r="K99" s="9"/>
      <c r="L99" s="9"/>
      <c r="M99" s="9"/>
      <c r="N99" s="9"/>
      <c r="O99" s="9"/>
      <c r="P99" s="9"/>
      <c r="Q99" s="9"/>
      <c r="R99" s="9"/>
    </row>
    <row r="100" spans="1:18" customFormat="1" x14ac:dyDescent="0.3">
      <c r="A100" s="9"/>
      <c r="B100" s="5">
        <v>45019</v>
      </c>
      <c r="C100" s="2">
        <v>7.3428579999999997</v>
      </c>
      <c r="D100" s="2">
        <v>3.4295026599999998</v>
      </c>
      <c r="E100" s="9"/>
      <c r="F100" s="10"/>
      <c r="G100" s="10"/>
      <c r="H100" s="11"/>
      <c r="I100" s="11"/>
      <c r="J100" s="9"/>
      <c r="K100" s="9"/>
      <c r="L100" s="9"/>
      <c r="M100" s="9"/>
      <c r="N100" s="9"/>
      <c r="O100" s="9"/>
      <c r="P100" s="9"/>
      <c r="Q100" s="9"/>
      <c r="R100" s="9"/>
    </row>
    <row r="101" spans="1:18" customFormat="1" x14ac:dyDescent="0.3">
      <c r="A101" s="9"/>
      <c r="B101" s="5">
        <v>45020</v>
      </c>
      <c r="C101" s="2">
        <v>7.053496</v>
      </c>
      <c r="D101" s="2">
        <v>3.8634897000000001</v>
      </c>
      <c r="E101" s="9"/>
      <c r="F101" s="10"/>
      <c r="G101" s="10"/>
      <c r="H101" s="11"/>
      <c r="I101" s="11"/>
      <c r="J101" s="9"/>
      <c r="K101" s="9"/>
      <c r="L101" s="9"/>
      <c r="M101" s="9"/>
      <c r="N101" s="9"/>
      <c r="O101" s="9"/>
      <c r="P101" s="9"/>
      <c r="Q101" s="9"/>
      <c r="R101" s="9"/>
    </row>
    <row r="102" spans="1:18" customFormat="1" x14ac:dyDescent="0.3">
      <c r="A102" s="9"/>
      <c r="B102" s="5">
        <v>45021</v>
      </c>
      <c r="C102" s="2">
        <v>7.2705029999999997</v>
      </c>
      <c r="D102" s="2">
        <v>4.1712963399999996</v>
      </c>
      <c r="E102" s="9"/>
      <c r="F102" s="10"/>
      <c r="G102" s="10"/>
      <c r="H102" s="11"/>
      <c r="I102" s="11"/>
      <c r="J102" s="9"/>
      <c r="K102" s="9"/>
      <c r="L102" s="9"/>
      <c r="M102" s="9"/>
      <c r="N102" s="9"/>
      <c r="O102" s="9"/>
      <c r="P102" s="9"/>
      <c r="Q102" s="9"/>
      <c r="R102" s="9"/>
    </row>
    <row r="103" spans="1:18" customFormat="1" x14ac:dyDescent="0.3">
      <c r="A103" s="9"/>
      <c r="B103" s="5">
        <v>45022</v>
      </c>
      <c r="C103" s="2">
        <v>7.1001859999999999</v>
      </c>
      <c r="D103" s="2">
        <v>4.0048732999999999</v>
      </c>
      <c r="E103" s="9"/>
      <c r="F103" s="10"/>
      <c r="G103" s="10"/>
      <c r="H103" s="11"/>
      <c r="I103" s="11"/>
      <c r="J103" s="9"/>
      <c r="K103" s="9"/>
      <c r="L103" s="9"/>
      <c r="M103" s="9"/>
      <c r="N103" s="9"/>
      <c r="O103" s="9"/>
      <c r="P103" s="9"/>
      <c r="Q103" s="9"/>
      <c r="R103" s="9"/>
    </row>
    <row r="104" spans="1:18" customFormat="1" x14ac:dyDescent="0.3">
      <c r="A104" s="9"/>
      <c r="B104" s="5">
        <v>45023</v>
      </c>
      <c r="C104" s="2">
        <v>7.303998</v>
      </c>
      <c r="D104" s="2">
        <v>3.5640263000000001</v>
      </c>
      <c r="E104" s="9"/>
      <c r="F104" s="10"/>
      <c r="G104" s="10"/>
      <c r="H104" s="11"/>
      <c r="I104" s="11"/>
      <c r="J104" s="9"/>
      <c r="K104" s="9"/>
      <c r="L104" s="9"/>
      <c r="M104" s="9"/>
      <c r="N104" s="9"/>
      <c r="O104" s="9"/>
      <c r="P104" s="9"/>
      <c r="Q104" s="9"/>
      <c r="R104" s="9"/>
    </row>
    <row r="105" spans="1:18" customFormat="1" x14ac:dyDescent="0.3">
      <c r="A105" s="9"/>
      <c r="B105" s="5">
        <v>45024</v>
      </c>
      <c r="C105" s="2">
        <v>8.0191379999999999</v>
      </c>
      <c r="D105" s="2">
        <v>3.47990668</v>
      </c>
      <c r="E105" s="9"/>
      <c r="F105" s="10"/>
      <c r="G105" s="10"/>
      <c r="H105" s="11"/>
      <c r="I105" s="11"/>
      <c r="J105" s="9"/>
      <c r="K105" s="9"/>
      <c r="L105" s="9"/>
      <c r="M105" s="9"/>
      <c r="N105" s="9"/>
      <c r="O105" s="9"/>
      <c r="P105" s="9"/>
      <c r="Q105" s="9"/>
      <c r="R105" s="9"/>
    </row>
    <row r="106" spans="1:18" customFormat="1" x14ac:dyDescent="0.3">
      <c r="A106" s="9"/>
      <c r="B106" s="5">
        <v>45025</v>
      </c>
      <c r="C106" s="2">
        <v>7.7584569999999999</v>
      </c>
      <c r="D106" s="2">
        <v>3.10103989</v>
      </c>
      <c r="E106" s="9"/>
      <c r="F106" s="10"/>
      <c r="G106" s="10"/>
      <c r="H106" s="11"/>
      <c r="I106" s="11"/>
      <c r="J106" s="9"/>
      <c r="K106" s="9"/>
      <c r="L106" s="9"/>
      <c r="M106" s="9"/>
      <c r="N106" s="9"/>
      <c r="O106" s="9"/>
      <c r="P106" s="9"/>
      <c r="Q106" s="9"/>
      <c r="R106" s="9"/>
    </row>
    <row r="107" spans="1:18" customFormat="1" x14ac:dyDescent="0.3">
      <c r="A107" s="9"/>
      <c r="B107" s="5">
        <v>45026</v>
      </c>
      <c r="C107" s="2">
        <v>7.3758309999999998</v>
      </c>
      <c r="D107" s="2">
        <v>3.1220480500000001</v>
      </c>
      <c r="E107" s="9"/>
      <c r="F107" s="10"/>
      <c r="G107" s="10"/>
      <c r="H107" s="11"/>
      <c r="I107" s="11"/>
      <c r="J107" s="9"/>
      <c r="K107" s="9"/>
      <c r="L107" s="9"/>
      <c r="M107" s="9"/>
      <c r="N107" s="9"/>
      <c r="O107" s="9"/>
      <c r="P107" s="9"/>
      <c r="Q107" s="9"/>
      <c r="R107" s="9"/>
    </row>
    <row r="108" spans="1:18" customFormat="1" x14ac:dyDescent="0.3">
      <c r="A108" s="9"/>
      <c r="B108" s="5">
        <v>45027</v>
      </c>
      <c r="C108" s="2">
        <v>6.9630159999999997</v>
      </c>
      <c r="D108" s="2">
        <v>3.2901564799999998</v>
      </c>
      <c r="E108" s="9"/>
      <c r="F108" s="10"/>
      <c r="G108" s="10"/>
      <c r="H108" s="11"/>
      <c r="I108" s="11"/>
      <c r="J108" s="9"/>
      <c r="K108" s="9"/>
      <c r="L108" s="9"/>
      <c r="M108" s="9"/>
      <c r="N108" s="9"/>
      <c r="O108" s="9"/>
      <c r="P108" s="9"/>
      <c r="Q108" s="9"/>
      <c r="R108" s="9"/>
    </row>
    <row r="109" spans="1:18" customFormat="1" x14ac:dyDescent="0.3">
      <c r="A109" s="9"/>
      <c r="B109" s="5">
        <v>45028</v>
      </c>
      <c r="C109" s="2">
        <v>6.9466599999999996</v>
      </c>
      <c r="D109" s="2">
        <v>3.4314699700000002</v>
      </c>
      <c r="E109" s="9"/>
      <c r="F109" s="10"/>
      <c r="G109" s="10"/>
      <c r="H109" s="11"/>
      <c r="I109" s="11"/>
      <c r="J109" s="9"/>
      <c r="K109" s="9"/>
      <c r="L109" s="9"/>
      <c r="M109" s="9"/>
      <c r="N109" s="9"/>
      <c r="O109" s="9"/>
      <c r="P109" s="9"/>
      <c r="Q109" s="9"/>
      <c r="R109" s="9"/>
    </row>
    <row r="110" spans="1:18" customFormat="1" x14ac:dyDescent="0.3">
      <c r="A110" s="9"/>
      <c r="B110" s="5">
        <v>45029</v>
      </c>
      <c r="C110" s="2">
        <v>6.6476990000000002</v>
      </c>
      <c r="D110" s="2">
        <v>3.6884678800000001</v>
      </c>
      <c r="E110" s="9"/>
      <c r="F110" s="10"/>
      <c r="G110" s="10"/>
      <c r="H110" s="11"/>
      <c r="I110" s="11"/>
      <c r="J110" s="9"/>
      <c r="K110" s="9"/>
      <c r="L110" s="9"/>
      <c r="M110" s="9"/>
      <c r="N110" s="9"/>
      <c r="O110" s="9"/>
      <c r="P110" s="9"/>
      <c r="Q110" s="9"/>
      <c r="R110" s="9"/>
    </row>
    <row r="111" spans="1:18" customFormat="1" x14ac:dyDescent="0.3">
      <c r="A111" s="9"/>
      <c r="B111" s="5">
        <v>45030</v>
      </c>
      <c r="C111" s="2">
        <v>6.7226350000000004</v>
      </c>
      <c r="D111" s="2">
        <v>3.3293311000000001</v>
      </c>
      <c r="E111" s="9"/>
      <c r="F111" s="10"/>
      <c r="G111" s="10"/>
      <c r="H111" s="11"/>
      <c r="I111" s="11"/>
      <c r="J111" s="9"/>
      <c r="K111" s="9"/>
      <c r="L111" s="9"/>
      <c r="M111" s="9"/>
      <c r="N111" s="9"/>
      <c r="O111" s="9"/>
      <c r="P111" s="9"/>
      <c r="Q111" s="9"/>
      <c r="R111" s="9"/>
    </row>
    <row r="112" spans="1:18" customFormat="1" x14ac:dyDescent="0.3">
      <c r="A112" s="9"/>
      <c r="B112" s="5">
        <v>45031</v>
      </c>
      <c r="C112" s="2">
        <v>7.4161989999999998</v>
      </c>
      <c r="D112" s="2">
        <v>3.0610481200000002</v>
      </c>
      <c r="E112" s="9"/>
      <c r="F112" s="10"/>
      <c r="G112" s="10"/>
      <c r="H112" s="11"/>
      <c r="I112" s="11"/>
      <c r="J112" s="9"/>
      <c r="K112" s="9"/>
      <c r="L112" s="9"/>
      <c r="M112" s="9"/>
      <c r="N112" s="9"/>
      <c r="O112" s="9"/>
      <c r="P112" s="9"/>
      <c r="Q112" s="9"/>
      <c r="R112" s="9"/>
    </row>
    <row r="113" spans="1:18" customFormat="1" x14ac:dyDescent="0.3">
      <c r="A113" s="9"/>
      <c r="B113" s="5">
        <v>45032</v>
      </c>
      <c r="C113" s="2">
        <v>7.0352839999999999</v>
      </c>
      <c r="D113" s="2">
        <v>2.8126401099999998</v>
      </c>
      <c r="E113" s="9"/>
      <c r="F113" s="10"/>
      <c r="G113" s="10"/>
      <c r="H113" s="11"/>
      <c r="I113" s="11"/>
      <c r="J113" s="9"/>
      <c r="K113" s="9"/>
      <c r="L113" s="9"/>
      <c r="M113" s="9"/>
      <c r="N113" s="9"/>
      <c r="O113" s="9"/>
      <c r="P113" s="9"/>
      <c r="Q113" s="9"/>
      <c r="R113" s="9"/>
    </row>
    <row r="114" spans="1:18" customFormat="1" x14ac:dyDescent="0.3">
      <c r="A114" s="9"/>
      <c r="B114" s="5">
        <v>45033</v>
      </c>
      <c r="C114" s="2">
        <v>6.6760029999999997</v>
      </c>
      <c r="D114" s="2">
        <v>2.9624469000000002</v>
      </c>
      <c r="E114" s="9"/>
      <c r="F114" s="10"/>
      <c r="G114" s="10"/>
      <c r="H114" s="11"/>
      <c r="I114" s="11"/>
      <c r="J114" s="9"/>
      <c r="K114" s="9"/>
      <c r="L114" s="9"/>
      <c r="M114" s="9"/>
      <c r="N114" s="9"/>
      <c r="O114" s="9"/>
      <c r="P114" s="9"/>
      <c r="Q114" s="9"/>
      <c r="R114" s="9"/>
    </row>
    <row r="115" spans="1:18" customFormat="1" x14ac:dyDescent="0.3">
      <c r="A115" s="9"/>
      <c r="B115" s="5">
        <v>45034</v>
      </c>
      <c r="C115" s="2">
        <v>6.303382</v>
      </c>
      <c r="D115" s="2">
        <v>2.9383346600000002</v>
      </c>
      <c r="E115" s="9"/>
      <c r="F115" s="10"/>
      <c r="G115" s="10"/>
      <c r="H115" s="11"/>
      <c r="I115" s="11"/>
      <c r="J115" s="9"/>
      <c r="K115" s="9"/>
      <c r="L115" s="9"/>
      <c r="M115" s="9"/>
      <c r="N115" s="9"/>
      <c r="O115" s="9"/>
      <c r="P115" s="9"/>
      <c r="Q115" s="9"/>
      <c r="R115" s="9"/>
    </row>
    <row r="116" spans="1:18" customFormat="1" x14ac:dyDescent="0.3">
      <c r="A116" s="9"/>
      <c r="B116" s="5">
        <v>45035</v>
      </c>
      <c r="C116" s="2">
        <v>6.2238639999999998</v>
      </c>
      <c r="D116" s="2">
        <v>2.8978523300000001</v>
      </c>
      <c r="E116" s="9"/>
      <c r="F116" s="10"/>
      <c r="G116" s="10"/>
      <c r="H116" s="11"/>
      <c r="I116" s="11"/>
      <c r="J116" s="9"/>
      <c r="K116" s="9"/>
      <c r="L116" s="9"/>
      <c r="M116" s="9"/>
      <c r="N116" s="9"/>
      <c r="O116" s="9"/>
      <c r="P116" s="9"/>
      <c r="Q116" s="9"/>
      <c r="R116" s="9"/>
    </row>
    <row r="117" spans="1:18" customFormat="1" x14ac:dyDescent="0.3">
      <c r="A117" s="9"/>
      <c r="B117" s="5">
        <v>45036</v>
      </c>
      <c r="C117" s="2">
        <v>6.2555610000000001</v>
      </c>
      <c r="D117" s="2">
        <v>2.5175023599999999</v>
      </c>
      <c r="E117" s="9"/>
      <c r="F117" s="10"/>
      <c r="G117" s="10"/>
      <c r="H117" s="11"/>
      <c r="I117" s="11"/>
      <c r="J117" s="9"/>
      <c r="K117" s="9"/>
      <c r="L117" s="9"/>
      <c r="M117" s="9"/>
      <c r="N117" s="9"/>
      <c r="O117" s="9"/>
      <c r="P117" s="9"/>
      <c r="Q117" s="9"/>
      <c r="R117" s="9"/>
    </row>
    <row r="118" spans="1:18" customFormat="1" x14ac:dyDescent="0.3">
      <c r="A118" s="9"/>
      <c r="B118" s="5">
        <v>45037</v>
      </c>
      <c r="C118" s="2">
        <v>6.188339</v>
      </c>
      <c r="D118" s="2">
        <v>2.1727460000000001</v>
      </c>
      <c r="E118" s="9"/>
      <c r="F118" s="10"/>
      <c r="G118" s="10"/>
      <c r="H118" s="11"/>
      <c r="I118" s="11"/>
      <c r="J118" s="9"/>
      <c r="K118" s="9"/>
      <c r="L118" s="9"/>
      <c r="M118" s="9"/>
      <c r="N118" s="9"/>
      <c r="O118" s="9"/>
      <c r="P118" s="9"/>
      <c r="Q118" s="9"/>
      <c r="R118" s="9"/>
    </row>
    <row r="119" spans="1:18" customFormat="1" x14ac:dyDescent="0.3">
      <c r="A119" s="9"/>
      <c r="B119" s="5">
        <v>45038</v>
      </c>
      <c r="C119" s="2">
        <v>6.8308340000000003</v>
      </c>
      <c r="D119" s="2">
        <v>2.0064281500000001</v>
      </c>
      <c r="E119" s="9"/>
      <c r="F119" s="10"/>
      <c r="G119" s="10"/>
      <c r="H119" s="11"/>
      <c r="I119" s="11"/>
      <c r="J119" s="9"/>
      <c r="K119" s="9"/>
      <c r="L119" s="9"/>
      <c r="M119" s="9"/>
      <c r="N119" s="9"/>
      <c r="O119" s="9"/>
      <c r="P119" s="9"/>
      <c r="Q119" s="9"/>
      <c r="R119" s="9"/>
    </row>
    <row r="120" spans="1:18" customFormat="1" x14ac:dyDescent="0.3">
      <c r="A120" s="9"/>
      <c r="B120" s="5">
        <v>45039</v>
      </c>
      <c r="C120" s="2">
        <v>6.5923090000000002</v>
      </c>
      <c r="D120" s="2">
        <v>1.8679254700000001</v>
      </c>
      <c r="E120" s="9"/>
      <c r="F120" s="10"/>
      <c r="G120" s="10"/>
      <c r="H120" s="11"/>
      <c r="I120" s="11"/>
      <c r="J120" s="9"/>
      <c r="K120" s="9"/>
      <c r="L120" s="9"/>
      <c r="M120" s="9"/>
      <c r="N120" s="9"/>
      <c r="O120" s="9"/>
      <c r="P120" s="9"/>
      <c r="Q120" s="9"/>
      <c r="R120" s="9"/>
    </row>
    <row r="121" spans="1:18" customFormat="1" x14ac:dyDescent="0.3">
      <c r="A121" s="9"/>
      <c r="B121" s="5">
        <v>45040</v>
      </c>
      <c r="C121" s="2">
        <v>6.2535889999999998</v>
      </c>
      <c r="D121" s="2">
        <v>1.8365645900000001</v>
      </c>
      <c r="E121" s="9"/>
      <c r="F121" s="10"/>
      <c r="G121" s="10"/>
      <c r="H121" s="11"/>
      <c r="I121" s="11"/>
      <c r="J121" s="9"/>
      <c r="K121" s="9"/>
      <c r="L121" s="9"/>
      <c r="M121" s="9"/>
      <c r="N121" s="9"/>
      <c r="O121" s="9"/>
      <c r="P121" s="9"/>
      <c r="Q121" s="9"/>
      <c r="R121" s="9"/>
    </row>
    <row r="122" spans="1:18" customFormat="1" x14ac:dyDescent="0.3">
      <c r="A122" s="9"/>
      <c r="B122" s="5">
        <v>45041</v>
      </c>
      <c r="C122" s="2">
        <v>5.9794229999999997</v>
      </c>
      <c r="D122" s="2">
        <v>1.8664753700000001</v>
      </c>
      <c r="E122" s="9"/>
      <c r="F122" s="10"/>
      <c r="G122" s="10"/>
      <c r="H122" s="11"/>
      <c r="I122" s="11"/>
      <c r="J122" s="9"/>
      <c r="K122" s="9"/>
      <c r="L122" s="9"/>
      <c r="M122" s="9"/>
      <c r="N122" s="9"/>
      <c r="O122" s="9"/>
      <c r="P122" s="9"/>
      <c r="Q122" s="9"/>
      <c r="R122" s="9"/>
    </row>
    <row r="123" spans="1:18" customFormat="1" x14ac:dyDescent="0.3">
      <c r="A123" s="9"/>
      <c r="B123" s="5">
        <v>45042</v>
      </c>
      <c r="C123" s="2">
        <v>5.9812209999999997</v>
      </c>
      <c r="D123" s="2">
        <v>1.95518306</v>
      </c>
      <c r="E123" s="9"/>
      <c r="F123" s="10"/>
      <c r="G123" s="10"/>
      <c r="H123" s="11"/>
      <c r="I123" s="11"/>
      <c r="J123" s="9"/>
      <c r="K123" s="9"/>
      <c r="L123" s="9"/>
      <c r="M123" s="9"/>
      <c r="N123" s="9"/>
      <c r="O123" s="9"/>
      <c r="P123" s="9"/>
      <c r="Q123" s="9"/>
      <c r="R123" s="9"/>
    </row>
    <row r="124" spans="1:18" customFormat="1" x14ac:dyDescent="0.3">
      <c r="A124" s="9"/>
      <c r="B124" s="5">
        <v>45043</v>
      </c>
      <c r="C124" s="2">
        <v>6.7024220000000003</v>
      </c>
      <c r="D124" s="2">
        <v>1.91831654</v>
      </c>
      <c r="E124" s="9"/>
      <c r="F124" s="10"/>
      <c r="G124" s="10"/>
      <c r="H124" s="11"/>
      <c r="I124" s="11"/>
      <c r="J124" s="9"/>
      <c r="K124" s="9"/>
      <c r="L124" s="9"/>
      <c r="M124" s="9"/>
      <c r="N124" s="9"/>
      <c r="O124" s="9"/>
      <c r="P124" s="9"/>
      <c r="Q124" s="9"/>
      <c r="R124" s="9"/>
    </row>
    <row r="125" spans="1:18" customFormat="1" x14ac:dyDescent="0.3">
      <c r="A125" s="9"/>
      <c r="B125" s="5">
        <v>45044</v>
      </c>
      <c r="C125" s="2">
        <v>6.4018079999999999</v>
      </c>
      <c r="D125" s="2">
        <v>2.0920943300000001</v>
      </c>
      <c r="E125" s="9"/>
      <c r="F125" s="10"/>
      <c r="G125" s="10"/>
      <c r="H125" s="11"/>
      <c r="I125" s="11"/>
      <c r="J125" s="9"/>
      <c r="K125" s="9"/>
      <c r="L125" s="9"/>
      <c r="M125" s="9"/>
      <c r="N125" s="9"/>
      <c r="O125" s="9"/>
      <c r="P125" s="9"/>
      <c r="Q125" s="9"/>
      <c r="R125" s="9"/>
    </row>
    <row r="126" spans="1:18" customFormat="1" x14ac:dyDescent="0.3">
      <c r="A126" s="9"/>
      <c r="B126" s="5">
        <v>45045</v>
      </c>
      <c r="C126" s="2">
        <v>6.8103889999999998</v>
      </c>
      <c r="D126" s="2">
        <v>2.0167141000000002</v>
      </c>
      <c r="E126" s="9"/>
      <c r="F126" s="10"/>
      <c r="G126" s="10"/>
      <c r="H126" s="11"/>
      <c r="I126" s="11"/>
      <c r="J126" s="9"/>
      <c r="K126" s="9"/>
      <c r="L126" s="9"/>
      <c r="M126" s="9"/>
      <c r="N126" s="9"/>
      <c r="O126" s="9"/>
      <c r="P126" s="9"/>
      <c r="Q126" s="9"/>
      <c r="R126" s="9"/>
    </row>
    <row r="127" spans="1:18" customFormat="1" x14ac:dyDescent="0.3">
      <c r="A127" s="9"/>
      <c r="B127" s="5">
        <v>45046</v>
      </c>
      <c r="C127" s="2">
        <v>6.827731</v>
      </c>
      <c r="D127" s="2">
        <v>1.81858578</v>
      </c>
      <c r="E127" s="9"/>
      <c r="F127" s="10"/>
      <c r="G127" s="10"/>
      <c r="H127" s="11"/>
      <c r="I127" s="11"/>
      <c r="J127" s="9"/>
      <c r="K127" s="9"/>
      <c r="L127" s="9"/>
      <c r="M127" s="9"/>
      <c r="N127" s="9"/>
      <c r="O127" s="9"/>
      <c r="P127" s="9"/>
      <c r="Q127" s="9"/>
      <c r="R127" s="9"/>
    </row>
    <row r="128" spans="1:18" customFormat="1" x14ac:dyDescent="0.3">
      <c r="A128" s="9"/>
      <c r="B128" s="5">
        <v>45047</v>
      </c>
      <c r="C128" s="2">
        <v>6.1668209999999997</v>
      </c>
      <c r="D128" s="2">
        <v>1.60206209</v>
      </c>
      <c r="E128" s="9"/>
      <c r="F128" s="10"/>
      <c r="G128" s="10"/>
      <c r="H128" s="11"/>
      <c r="I128" s="11"/>
      <c r="J128" s="9"/>
      <c r="K128" s="9"/>
      <c r="L128" s="9"/>
      <c r="M128" s="9"/>
      <c r="N128" s="9"/>
      <c r="O128" s="9"/>
      <c r="P128" s="9"/>
      <c r="Q128" s="9"/>
      <c r="R128" s="9"/>
    </row>
    <row r="129" spans="1:18" customFormat="1" x14ac:dyDescent="0.3">
      <c r="A129" s="9"/>
      <c r="B129" s="5">
        <v>45048</v>
      </c>
      <c r="C129" s="2">
        <v>6.1785079999999999</v>
      </c>
      <c r="D129" s="2">
        <v>1.61957664</v>
      </c>
      <c r="E129" s="9"/>
      <c r="F129" s="10"/>
      <c r="G129" s="10"/>
      <c r="H129" s="11"/>
      <c r="I129" s="11"/>
      <c r="J129" s="9"/>
      <c r="K129" s="9"/>
      <c r="L129" s="9"/>
      <c r="M129" s="9"/>
      <c r="N129" s="9"/>
      <c r="O129" s="9"/>
      <c r="P129" s="9"/>
      <c r="Q129" s="9"/>
      <c r="R129" s="9"/>
    </row>
    <row r="130" spans="1:18" customFormat="1" x14ac:dyDescent="0.3">
      <c r="A130" s="9"/>
      <c r="B130" s="5">
        <v>45049</v>
      </c>
      <c r="C130" s="2">
        <v>6.1439110000000001</v>
      </c>
      <c r="D130" s="2">
        <v>1.6038411100000001</v>
      </c>
      <c r="E130" s="9"/>
      <c r="F130" s="10"/>
      <c r="G130" s="10"/>
      <c r="H130" s="11"/>
      <c r="I130" s="11"/>
      <c r="J130" s="9"/>
      <c r="K130" s="9"/>
      <c r="L130" s="9"/>
      <c r="M130" s="9"/>
      <c r="N130" s="9"/>
      <c r="O130" s="9"/>
      <c r="P130" s="9"/>
      <c r="Q130" s="9"/>
      <c r="R130" s="9"/>
    </row>
    <row r="131" spans="1:18" customFormat="1" x14ac:dyDescent="0.3">
      <c r="A131" s="9"/>
      <c r="B131" s="5">
        <v>45050</v>
      </c>
      <c r="C131" s="2">
        <v>6.1879330000000001</v>
      </c>
      <c r="D131" s="2">
        <v>1.6910124099999999</v>
      </c>
      <c r="E131" s="9"/>
      <c r="F131" s="10"/>
      <c r="G131" s="10"/>
      <c r="H131" s="11"/>
      <c r="I131" s="11"/>
      <c r="J131" s="9"/>
      <c r="K131" s="9"/>
      <c r="L131" s="9"/>
      <c r="M131" s="9"/>
      <c r="N131" s="9"/>
      <c r="O131" s="9"/>
      <c r="P131" s="9"/>
      <c r="Q131" s="9"/>
      <c r="R131" s="9"/>
    </row>
    <row r="132" spans="1:18" customFormat="1" x14ac:dyDescent="0.3">
      <c r="A132" s="9"/>
      <c r="B132" s="5">
        <v>45051</v>
      </c>
      <c r="C132" s="2">
        <v>6.0363499999999997</v>
      </c>
      <c r="D132" s="2">
        <v>1.6423665000000001</v>
      </c>
      <c r="E132" s="9"/>
      <c r="F132" s="10"/>
      <c r="G132" s="10"/>
      <c r="H132" s="11"/>
      <c r="I132" s="11"/>
      <c r="J132" s="9"/>
      <c r="K132" s="9"/>
      <c r="L132" s="9"/>
      <c r="M132" s="9"/>
      <c r="N132" s="9"/>
      <c r="O132" s="9"/>
      <c r="P132" s="9"/>
      <c r="Q132" s="9"/>
      <c r="R132" s="9"/>
    </row>
    <row r="133" spans="1:18" customFormat="1" x14ac:dyDescent="0.3">
      <c r="A133" s="9"/>
      <c r="B133" s="5">
        <v>45052</v>
      </c>
      <c r="C133" s="2">
        <v>6.5560299999999998</v>
      </c>
      <c r="D133" s="2">
        <v>1.5765325299999999</v>
      </c>
      <c r="E133" s="9"/>
      <c r="F133" s="10"/>
      <c r="G133" s="10"/>
      <c r="H133" s="11"/>
      <c r="I133" s="11"/>
      <c r="J133" s="9"/>
      <c r="K133" s="9"/>
      <c r="L133" s="9"/>
      <c r="M133" s="9"/>
      <c r="N133" s="9"/>
      <c r="O133" s="9"/>
      <c r="P133" s="9"/>
      <c r="Q133" s="9"/>
      <c r="R133" s="9"/>
    </row>
    <row r="134" spans="1:18" customFormat="1" x14ac:dyDescent="0.3">
      <c r="A134" s="9"/>
      <c r="B134" s="5">
        <v>45053</v>
      </c>
      <c r="C134" s="2">
        <v>6.4688270000000001</v>
      </c>
      <c r="D134" s="2">
        <v>1.3218155300000001</v>
      </c>
      <c r="E134" s="9"/>
      <c r="F134" s="10"/>
      <c r="G134" s="10"/>
      <c r="H134" s="11"/>
      <c r="I134" s="11"/>
      <c r="J134" s="9"/>
      <c r="K134" s="9"/>
      <c r="L134" s="9"/>
      <c r="M134" s="9"/>
      <c r="N134" s="9"/>
      <c r="O134" s="9"/>
      <c r="P134" s="9"/>
      <c r="Q134" s="9"/>
      <c r="R134" s="9"/>
    </row>
    <row r="135" spans="1:18" customFormat="1" x14ac:dyDescent="0.3">
      <c r="A135" s="9"/>
      <c r="B135" s="5">
        <v>45054</v>
      </c>
      <c r="C135" s="2">
        <v>5.9043999999999999</v>
      </c>
      <c r="D135" s="2">
        <v>1.35462656</v>
      </c>
      <c r="E135" s="9"/>
      <c r="F135" s="10"/>
      <c r="G135" s="10"/>
      <c r="H135" s="11"/>
      <c r="I135" s="11"/>
      <c r="J135" s="9"/>
      <c r="K135" s="9"/>
      <c r="L135" s="9"/>
      <c r="M135" s="9"/>
      <c r="N135" s="9"/>
      <c r="O135" s="9"/>
      <c r="P135" s="9"/>
      <c r="Q135" s="9"/>
      <c r="R135" s="9"/>
    </row>
    <row r="136" spans="1:18" customFormat="1" x14ac:dyDescent="0.3">
      <c r="A136" s="9"/>
      <c r="B136" s="5">
        <v>45055</v>
      </c>
      <c r="C136" s="2">
        <v>5.7400859999999998</v>
      </c>
      <c r="D136" s="2">
        <v>1.1533849899999999</v>
      </c>
      <c r="E136" s="9"/>
      <c r="F136" s="10"/>
      <c r="G136" s="10"/>
      <c r="H136" s="11"/>
      <c r="I136" s="11"/>
      <c r="J136" s="9"/>
      <c r="K136" s="9"/>
      <c r="L136" s="9"/>
      <c r="M136" s="9"/>
      <c r="N136" s="9"/>
      <c r="O136" s="9"/>
      <c r="P136" s="9"/>
      <c r="Q136" s="9"/>
      <c r="R136" s="9"/>
    </row>
    <row r="137" spans="1:18" customFormat="1" x14ac:dyDescent="0.3">
      <c r="A137" s="9"/>
      <c r="B137" s="5">
        <v>45056</v>
      </c>
      <c r="C137" s="2">
        <v>5.7775249999999998</v>
      </c>
      <c r="D137" s="2">
        <v>1.1229658899999999</v>
      </c>
      <c r="E137" s="9"/>
      <c r="F137" s="10"/>
      <c r="G137" s="10"/>
      <c r="H137" s="11"/>
      <c r="I137" s="11"/>
      <c r="J137" s="9"/>
      <c r="K137" s="9"/>
      <c r="L137" s="9"/>
      <c r="M137" s="9"/>
      <c r="N137" s="9"/>
      <c r="O137" s="9"/>
      <c r="P137" s="9"/>
      <c r="Q137" s="9"/>
      <c r="R137" s="9"/>
    </row>
    <row r="138" spans="1:18" customFormat="1" x14ac:dyDescent="0.3">
      <c r="A138" s="9"/>
      <c r="B138" s="5">
        <v>45057</v>
      </c>
      <c r="C138" s="2">
        <v>5.736345</v>
      </c>
      <c r="D138" s="2">
        <v>1.18614508</v>
      </c>
      <c r="E138" s="9"/>
      <c r="F138" s="10"/>
      <c r="G138" s="10"/>
      <c r="H138" s="11"/>
      <c r="I138" s="11"/>
      <c r="J138" s="9"/>
      <c r="K138" s="9"/>
      <c r="L138" s="9"/>
      <c r="M138" s="9"/>
      <c r="N138" s="9"/>
      <c r="O138" s="9"/>
      <c r="P138" s="9"/>
      <c r="Q138" s="9"/>
      <c r="R138" s="9"/>
    </row>
    <row r="139" spans="1:18" customFormat="1" x14ac:dyDescent="0.3">
      <c r="A139" s="9"/>
      <c r="B139" s="5">
        <v>45058</v>
      </c>
      <c r="C139" s="2">
        <v>5.7104480000000004</v>
      </c>
      <c r="D139" s="2">
        <v>1.2603785199999999</v>
      </c>
      <c r="E139" s="9"/>
      <c r="F139" s="10"/>
      <c r="G139" s="10"/>
      <c r="H139" s="11"/>
      <c r="I139" s="11"/>
      <c r="J139" s="9"/>
      <c r="K139" s="9"/>
      <c r="L139" s="9"/>
      <c r="M139" s="9"/>
      <c r="N139" s="9"/>
      <c r="O139" s="9"/>
      <c r="P139" s="9"/>
      <c r="Q139" s="9"/>
      <c r="R139" s="9"/>
    </row>
    <row r="140" spans="1:18" customFormat="1" x14ac:dyDescent="0.3">
      <c r="A140" s="9"/>
      <c r="B140" s="5">
        <v>45059</v>
      </c>
      <c r="C140" s="2">
        <v>6.2945659999999997</v>
      </c>
      <c r="D140" s="2">
        <v>1.1214069600000001</v>
      </c>
      <c r="E140" s="9"/>
      <c r="F140" s="10"/>
      <c r="G140" s="10"/>
      <c r="H140" s="11"/>
      <c r="I140" s="11"/>
      <c r="J140" s="9"/>
      <c r="K140" s="9"/>
      <c r="L140" s="9"/>
      <c r="M140" s="9"/>
      <c r="N140" s="9"/>
      <c r="O140" s="9"/>
      <c r="P140" s="9"/>
      <c r="Q140" s="9"/>
      <c r="R140" s="9"/>
    </row>
    <row r="141" spans="1:18" customFormat="1" x14ac:dyDescent="0.3">
      <c r="A141" s="9"/>
      <c r="B141" s="5">
        <v>45060</v>
      </c>
      <c r="C141" s="2">
        <v>6.3100519999999998</v>
      </c>
      <c r="D141" s="2">
        <v>1.2107338700000001</v>
      </c>
      <c r="E141" s="9"/>
      <c r="F141" s="10"/>
      <c r="G141" s="10"/>
      <c r="H141" s="11"/>
      <c r="I141" s="11"/>
      <c r="J141" s="9"/>
      <c r="K141" s="9"/>
      <c r="L141" s="9"/>
      <c r="M141" s="9"/>
      <c r="N141" s="9"/>
      <c r="O141" s="9"/>
      <c r="P141" s="9"/>
      <c r="Q141" s="9"/>
      <c r="R141" s="9"/>
    </row>
    <row r="142" spans="1:18" customFormat="1" x14ac:dyDescent="0.3">
      <c r="A142" s="9"/>
      <c r="B142" s="5">
        <v>45061</v>
      </c>
      <c r="C142" s="2">
        <v>5.791474</v>
      </c>
      <c r="D142" s="2">
        <v>1.2450091000000001</v>
      </c>
      <c r="E142" s="9"/>
      <c r="F142" s="10"/>
      <c r="G142" s="10"/>
      <c r="H142" s="11"/>
      <c r="I142" s="11"/>
      <c r="J142" s="9"/>
      <c r="K142" s="9"/>
      <c r="L142" s="9"/>
      <c r="M142" s="9"/>
      <c r="N142" s="9"/>
      <c r="O142" s="9"/>
      <c r="P142" s="9"/>
      <c r="Q142" s="9"/>
      <c r="R142" s="9"/>
    </row>
    <row r="143" spans="1:18" customFormat="1" x14ac:dyDescent="0.3">
      <c r="A143" s="9"/>
      <c r="B143" s="5">
        <v>45062</v>
      </c>
      <c r="C143" s="2">
        <v>5.6596979999999997</v>
      </c>
      <c r="D143" s="2">
        <v>1.1967596</v>
      </c>
      <c r="E143" s="9"/>
      <c r="F143" s="10"/>
      <c r="G143" s="10"/>
      <c r="H143" s="11"/>
      <c r="I143" s="11"/>
      <c r="J143" s="9"/>
      <c r="K143" s="9"/>
      <c r="L143" s="9"/>
      <c r="M143" s="9"/>
      <c r="N143" s="9"/>
      <c r="O143" s="9"/>
      <c r="P143" s="9"/>
      <c r="Q143" s="9"/>
      <c r="R143" s="9"/>
    </row>
    <row r="144" spans="1:18" customFormat="1" x14ac:dyDescent="0.3">
      <c r="A144" s="9"/>
      <c r="B144" s="5">
        <v>45063</v>
      </c>
      <c r="C144" s="2">
        <v>5.5551240000000002</v>
      </c>
      <c r="D144" s="2">
        <v>1.18517618</v>
      </c>
      <c r="E144" s="9"/>
      <c r="F144" s="10"/>
      <c r="G144" s="10"/>
      <c r="H144" s="11"/>
      <c r="I144" s="11"/>
      <c r="J144" s="9"/>
      <c r="K144" s="9"/>
      <c r="L144" s="9"/>
      <c r="M144" s="9"/>
      <c r="N144" s="9"/>
      <c r="O144" s="9"/>
      <c r="P144" s="9"/>
      <c r="Q144" s="9"/>
      <c r="R144" s="9"/>
    </row>
    <row r="145" spans="1:18" customFormat="1" x14ac:dyDescent="0.3">
      <c r="A145" s="9"/>
      <c r="B145" s="5">
        <v>45064</v>
      </c>
      <c r="C145" s="2">
        <v>6.2521969999999998</v>
      </c>
      <c r="D145" s="2">
        <v>1.02318482</v>
      </c>
      <c r="E145" s="9"/>
      <c r="F145" s="10"/>
      <c r="G145" s="10"/>
      <c r="H145" s="11"/>
      <c r="I145" s="11"/>
      <c r="J145" s="9"/>
      <c r="K145" s="9"/>
      <c r="L145" s="9"/>
      <c r="M145" s="9"/>
      <c r="N145" s="9"/>
      <c r="O145" s="9"/>
      <c r="P145" s="9"/>
      <c r="Q145" s="9"/>
      <c r="R145" s="9"/>
    </row>
    <row r="146" spans="1:18" customFormat="1" x14ac:dyDescent="0.3">
      <c r="A146" s="9"/>
      <c r="B146" s="5">
        <v>45065</v>
      </c>
      <c r="C146" s="2">
        <v>5.7434500000000002</v>
      </c>
      <c r="D146" s="2">
        <v>0.96128749000000002</v>
      </c>
      <c r="E146" s="9"/>
      <c r="F146" s="10"/>
      <c r="G146" s="10"/>
      <c r="H146" s="11"/>
      <c r="I146" s="11"/>
      <c r="J146" s="9"/>
      <c r="K146" s="9"/>
      <c r="L146" s="9"/>
      <c r="M146" s="9"/>
      <c r="N146" s="9"/>
      <c r="O146" s="9"/>
      <c r="P146" s="9"/>
      <c r="Q146" s="9"/>
      <c r="R146" s="9"/>
    </row>
    <row r="147" spans="1:18" customFormat="1" x14ac:dyDescent="0.3">
      <c r="A147" s="9"/>
      <c r="B147" s="5">
        <v>45066</v>
      </c>
      <c r="C147" s="2">
        <v>6.0104240000000004</v>
      </c>
      <c r="D147" s="2">
        <v>0.81580730000000001</v>
      </c>
      <c r="E147" s="9"/>
      <c r="F147" s="10"/>
      <c r="G147" s="10"/>
      <c r="H147" s="11"/>
      <c r="I147" s="11"/>
      <c r="J147" s="9"/>
      <c r="K147" s="9"/>
      <c r="L147" s="9"/>
      <c r="M147" s="9"/>
      <c r="N147" s="9"/>
      <c r="O147" s="9"/>
      <c r="P147" s="9"/>
      <c r="Q147" s="9"/>
      <c r="R147" s="9"/>
    </row>
    <row r="148" spans="1:18" customFormat="1" x14ac:dyDescent="0.3">
      <c r="A148" s="9"/>
      <c r="B148" s="5">
        <v>45067</v>
      </c>
      <c r="C148" s="2">
        <v>6.2106690000000002</v>
      </c>
      <c r="D148" s="2">
        <v>0.88714532000000001</v>
      </c>
      <c r="E148" s="9"/>
      <c r="F148" s="10"/>
      <c r="G148" s="10"/>
      <c r="H148" s="11"/>
      <c r="I148" s="11"/>
      <c r="J148" s="9"/>
      <c r="K148" s="9"/>
      <c r="L148" s="9"/>
      <c r="M148" s="9"/>
      <c r="N148" s="9"/>
      <c r="O148" s="9"/>
      <c r="P148" s="9"/>
      <c r="Q148" s="9"/>
      <c r="R148" s="9"/>
    </row>
    <row r="149" spans="1:18" customFormat="1" x14ac:dyDescent="0.3">
      <c r="A149" s="9"/>
      <c r="B149" s="5">
        <v>45068</v>
      </c>
      <c r="C149" s="2">
        <v>5.6670350000000003</v>
      </c>
      <c r="D149" s="2">
        <v>0.90468481000000001</v>
      </c>
      <c r="E149" s="9"/>
      <c r="F149" s="10"/>
      <c r="G149" s="10"/>
      <c r="H149" s="11"/>
      <c r="I149" s="11"/>
      <c r="J149" s="9"/>
      <c r="K149" s="9"/>
      <c r="L149" s="9"/>
      <c r="M149" s="9"/>
      <c r="N149" s="9"/>
      <c r="O149" s="9"/>
      <c r="P149" s="9"/>
      <c r="Q149" s="9"/>
      <c r="R149" s="9"/>
    </row>
    <row r="150" spans="1:18" customFormat="1" x14ac:dyDescent="0.3">
      <c r="A150" s="9"/>
      <c r="B150" s="5">
        <v>45069</v>
      </c>
      <c r="C150" s="2">
        <v>5.6157050000000002</v>
      </c>
      <c r="D150" s="2">
        <v>0.86958610000000003</v>
      </c>
      <c r="E150" s="9"/>
      <c r="F150" s="10"/>
      <c r="G150" s="10"/>
      <c r="H150" s="11"/>
      <c r="I150" s="11"/>
      <c r="J150" s="9"/>
      <c r="K150" s="9"/>
      <c r="L150" s="9"/>
      <c r="M150" s="9"/>
      <c r="N150" s="9"/>
      <c r="O150" s="9"/>
      <c r="P150" s="9"/>
      <c r="Q150" s="9"/>
      <c r="R150" s="9"/>
    </row>
    <row r="151" spans="1:18" customFormat="1" x14ac:dyDescent="0.3">
      <c r="A151" s="9"/>
      <c r="B151" s="5">
        <v>45070</v>
      </c>
      <c r="C151" s="2">
        <v>5.4453880000000003</v>
      </c>
      <c r="D151" s="2">
        <v>0.85710858000000001</v>
      </c>
      <c r="E151" s="9"/>
      <c r="F151" s="10"/>
      <c r="G151" s="10"/>
      <c r="H151" s="11"/>
      <c r="I151" s="11"/>
      <c r="J151" s="9"/>
      <c r="K151" s="9"/>
      <c r="L151" s="9"/>
      <c r="M151" s="9"/>
      <c r="N151" s="9"/>
      <c r="O151" s="9"/>
      <c r="P151" s="9"/>
      <c r="Q151" s="9"/>
      <c r="R151" s="9"/>
    </row>
    <row r="152" spans="1:18" customFormat="1" x14ac:dyDescent="0.3">
      <c r="A152" s="9"/>
      <c r="B152" s="5">
        <v>45071</v>
      </c>
      <c r="C152" s="2">
        <v>5.4426620000000003</v>
      </c>
      <c r="D152" s="2">
        <v>0.83091895000000005</v>
      </c>
      <c r="E152" s="9"/>
      <c r="F152" s="10"/>
      <c r="G152" s="10"/>
      <c r="H152" s="11"/>
      <c r="I152" s="11"/>
      <c r="J152" s="9"/>
      <c r="K152" s="9"/>
      <c r="L152" s="9"/>
      <c r="M152" s="9"/>
      <c r="N152" s="9"/>
      <c r="O152" s="9"/>
      <c r="P152" s="9"/>
      <c r="Q152" s="9"/>
      <c r="R152" s="9"/>
    </row>
    <row r="153" spans="1:18" customFormat="1" x14ac:dyDescent="0.3">
      <c r="A153" s="9"/>
      <c r="B153" s="5">
        <v>45072</v>
      </c>
      <c r="C153" s="2">
        <v>5.2324700000000002</v>
      </c>
      <c r="D153" s="2">
        <v>0.84871554999999999</v>
      </c>
      <c r="E153" s="9"/>
      <c r="F153" s="10"/>
      <c r="G153" s="10"/>
      <c r="H153" s="11"/>
      <c r="I153" s="11"/>
      <c r="J153" s="9"/>
      <c r="K153" s="9"/>
      <c r="L153" s="9"/>
      <c r="M153" s="9"/>
      <c r="N153" s="9"/>
      <c r="O153" s="9"/>
      <c r="P153" s="9"/>
      <c r="Q153" s="9"/>
      <c r="R153" s="9"/>
    </row>
    <row r="154" spans="1:18" customFormat="1" x14ac:dyDescent="0.3">
      <c r="A154" s="9"/>
      <c r="B154" s="5">
        <v>45073</v>
      </c>
      <c r="C154" s="2">
        <v>5.4948040000000002</v>
      </c>
      <c r="D154" s="2">
        <v>0.79069551999999999</v>
      </c>
      <c r="E154" s="9"/>
      <c r="F154" s="10"/>
      <c r="G154" s="10"/>
      <c r="H154" s="11"/>
      <c r="I154" s="11"/>
      <c r="J154" s="9"/>
      <c r="K154" s="9"/>
      <c r="L154" s="9"/>
      <c r="M154" s="9"/>
      <c r="N154" s="9"/>
      <c r="O154" s="9"/>
      <c r="P154" s="9"/>
      <c r="Q154" s="9"/>
      <c r="R154" s="9"/>
    </row>
    <row r="155" spans="1:18" customFormat="1" x14ac:dyDescent="0.3">
      <c r="A155" s="9"/>
      <c r="B155" s="5">
        <v>45074</v>
      </c>
      <c r="C155" s="2">
        <v>5.6479530000000002</v>
      </c>
      <c r="D155" s="2">
        <v>0.81712562</v>
      </c>
      <c r="E155" s="9"/>
      <c r="F155" s="10"/>
      <c r="G155" s="10"/>
      <c r="H155" s="11"/>
      <c r="I155" s="11"/>
      <c r="J155" s="9"/>
      <c r="K155" s="9"/>
      <c r="L155" s="9"/>
      <c r="M155" s="9"/>
      <c r="N155" s="9"/>
      <c r="O155" s="9"/>
      <c r="P155" s="9"/>
      <c r="Q155" s="9"/>
      <c r="R155" s="9"/>
    </row>
    <row r="156" spans="1:18" customFormat="1" x14ac:dyDescent="0.3">
      <c r="A156" s="9"/>
      <c r="B156" s="5">
        <v>45075</v>
      </c>
      <c r="C156" s="2">
        <v>5.558662</v>
      </c>
      <c r="D156" s="2">
        <v>0.77404645999999999</v>
      </c>
      <c r="E156" s="9"/>
      <c r="F156" s="10"/>
      <c r="G156" s="10"/>
      <c r="H156" s="11"/>
      <c r="I156" s="11"/>
      <c r="J156" s="9"/>
      <c r="K156" s="9"/>
      <c r="L156" s="9"/>
      <c r="M156" s="9"/>
      <c r="N156" s="9"/>
      <c r="O156" s="9"/>
      <c r="P156" s="9"/>
      <c r="Q156" s="9"/>
      <c r="R156" s="9"/>
    </row>
    <row r="157" spans="1:18" customFormat="1" x14ac:dyDescent="0.3">
      <c r="A157" s="9"/>
      <c r="B157" s="5">
        <v>45076</v>
      </c>
      <c r="C157" s="2">
        <v>5.2804070000000003</v>
      </c>
      <c r="D157" s="2">
        <v>0.71923117999999997</v>
      </c>
      <c r="E157" s="9"/>
      <c r="F157" s="10"/>
      <c r="G157" s="10"/>
      <c r="H157" s="11"/>
      <c r="I157" s="11"/>
      <c r="J157" s="9"/>
      <c r="K157" s="9"/>
      <c r="L157" s="9"/>
      <c r="M157" s="9"/>
      <c r="N157" s="9"/>
      <c r="O157" s="9"/>
      <c r="P157" s="9"/>
      <c r="Q157" s="9"/>
      <c r="R157" s="9"/>
    </row>
    <row r="158" spans="1:18" customFormat="1" x14ac:dyDescent="0.3">
      <c r="A158" s="9"/>
      <c r="B158" s="5">
        <v>45077</v>
      </c>
      <c r="C158" s="2">
        <v>5.3180199999999997</v>
      </c>
      <c r="D158" s="2">
        <v>0.69844572999999999</v>
      </c>
      <c r="E158" s="9"/>
      <c r="F158" s="10"/>
      <c r="G158" s="10"/>
      <c r="H158" s="11"/>
      <c r="I158" s="11"/>
      <c r="J158" s="9"/>
      <c r="K158" s="9"/>
      <c r="L158" s="9"/>
      <c r="M158" s="9"/>
      <c r="N158" s="9"/>
      <c r="O158" s="9"/>
      <c r="P158" s="9"/>
      <c r="Q158" s="9"/>
      <c r="R158" s="9"/>
    </row>
    <row r="159" spans="1:18" customFormat="1" x14ac:dyDescent="0.3">
      <c r="A159" s="9"/>
      <c r="B159" s="5">
        <v>45078</v>
      </c>
      <c r="C159" s="2">
        <v>5.4842190000000004</v>
      </c>
      <c r="D159" s="2">
        <v>0.67137725000000004</v>
      </c>
      <c r="E159" s="9"/>
      <c r="F159" s="10"/>
      <c r="G159" s="10"/>
      <c r="H159" s="11"/>
      <c r="I159" s="11"/>
      <c r="J159" s="9"/>
      <c r="K159" s="9"/>
      <c r="L159" s="9"/>
      <c r="M159" s="9"/>
      <c r="N159" s="9"/>
      <c r="O159" s="9"/>
      <c r="P159" s="9"/>
      <c r="Q159" s="9"/>
      <c r="R159" s="9"/>
    </row>
    <row r="160" spans="1:18" customFormat="1" x14ac:dyDescent="0.3">
      <c r="A160" s="9"/>
      <c r="B160" s="5">
        <v>45079</v>
      </c>
      <c r="C160" s="2">
        <v>5.4114000000000004</v>
      </c>
      <c r="D160" s="2">
        <v>0.65331773999999998</v>
      </c>
      <c r="E160" s="9"/>
      <c r="F160" s="10"/>
      <c r="G160" s="10"/>
      <c r="H160" s="11"/>
      <c r="I160" s="11"/>
      <c r="J160" s="9"/>
      <c r="K160" s="9"/>
      <c r="L160" s="9"/>
      <c r="M160" s="9"/>
      <c r="N160" s="9"/>
      <c r="O160" s="9"/>
      <c r="P160" s="9"/>
      <c r="Q160" s="9"/>
      <c r="R160" s="9"/>
    </row>
    <row r="161" spans="1:18" customFormat="1" x14ac:dyDescent="0.3">
      <c r="A161" s="9"/>
      <c r="B161" s="5">
        <v>45080</v>
      </c>
      <c r="C161" s="2">
        <v>5.6064829999999999</v>
      </c>
      <c r="D161" s="2">
        <v>0.65264522000000003</v>
      </c>
      <c r="E161" s="9"/>
      <c r="F161" s="10"/>
      <c r="G161" s="10"/>
      <c r="H161" s="11"/>
      <c r="I161" s="11"/>
      <c r="J161" s="9"/>
      <c r="K161" s="9"/>
      <c r="L161" s="9"/>
      <c r="M161" s="9"/>
      <c r="N161" s="9"/>
      <c r="O161" s="9"/>
      <c r="P161" s="9"/>
      <c r="Q161" s="9"/>
      <c r="R161" s="9"/>
    </row>
    <row r="162" spans="1:18" customFormat="1" x14ac:dyDescent="0.3">
      <c r="A162" s="9"/>
      <c r="B162" s="5">
        <v>45081</v>
      </c>
      <c r="C162" s="2">
        <v>5.5040259999999996</v>
      </c>
      <c r="D162" s="2">
        <v>0.69033146000000001</v>
      </c>
      <c r="E162" s="9"/>
      <c r="F162" s="10"/>
      <c r="G162" s="10"/>
      <c r="H162" s="11"/>
      <c r="I162" s="11"/>
      <c r="J162" s="9"/>
      <c r="K162" s="9"/>
      <c r="L162" s="9"/>
      <c r="M162" s="9"/>
      <c r="N162" s="9"/>
      <c r="O162" s="9"/>
      <c r="P162" s="9"/>
      <c r="Q162" s="9"/>
      <c r="R162" s="9"/>
    </row>
    <row r="163" spans="1:18" customFormat="1" x14ac:dyDescent="0.3">
      <c r="A163" s="9"/>
      <c r="B163" s="5">
        <v>45082</v>
      </c>
      <c r="C163" s="2">
        <v>5.190855</v>
      </c>
      <c r="D163" s="2">
        <v>0.68549868000000003</v>
      </c>
      <c r="E163" s="9"/>
      <c r="F163" s="10"/>
      <c r="G163" s="10"/>
      <c r="H163" s="11"/>
      <c r="I163" s="11"/>
      <c r="J163" s="9"/>
      <c r="K163" s="9"/>
      <c r="L163" s="9"/>
      <c r="M163" s="9"/>
      <c r="N163" s="9"/>
      <c r="O163" s="9"/>
      <c r="P163" s="9"/>
      <c r="Q163" s="9"/>
      <c r="R163" s="9"/>
    </row>
    <row r="164" spans="1:18" customFormat="1" x14ac:dyDescent="0.3">
      <c r="A164" s="9"/>
      <c r="B164" s="5">
        <v>45083</v>
      </c>
      <c r="C164" s="2">
        <v>5.0996499999999996</v>
      </c>
      <c r="D164" s="2">
        <v>0.68327159000000004</v>
      </c>
      <c r="E164" s="9"/>
      <c r="F164" s="10"/>
      <c r="G164" s="10"/>
      <c r="H164" s="11"/>
      <c r="I164" s="11"/>
      <c r="J164" s="9"/>
      <c r="K164" s="9"/>
      <c r="L164" s="9"/>
      <c r="M164" s="9"/>
      <c r="N164" s="9"/>
      <c r="O164" s="9"/>
      <c r="P164" s="9"/>
      <c r="Q164" s="9"/>
      <c r="R164" s="9"/>
    </row>
    <row r="165" spans="1:18" customFormat="1" x14ac:dyDescent="0.3">
      <c r="A165" s="9"/>
      <c r="B165" s="5">
        <v>45084</v>
      </c>
      <c r="C165" s="2">
        <v>5.2988799999999996</v>
      </c>
      <c r="D165" s="2">
        <v>0.67334833999999999</v>
      </c>
      <c r="E165" s="9"/>
      <c r="F165" s="10"/>
      <c r="G165" s="10"/>
      <c r="H165" s="11"/>
      <c r="I165" s="11"/>
      <c r="J165" s="9"/>
      <c r="K165" s="9"/>
      <c r="L165" s="9"/>
      <c r="M165" s="9"/>
      <c r="N165" s="9"/>
      <c r="O165" s="9"/>
      <c r="P165" s="9"/>
      <c r="Q165" s="9"/>
      <c r="R165" s="9"/>
    </row>
    <row r="166" spans="1:18" customFormat="1" x14ac:dyDescent="0.3">
      <c r="A166" s="9"/>
      <c r="B166" s="5">
        <v>45085</v>
      </c>
      <c r="C166" s="2">
        <v>5.2438669999999998</v>
      </c>
      <c r="D166" s="2">
        <v>0.66710720000000001</v>
      </c>
      <c r="E166" s="9"/>
      <c r="F166" s="10"/>
      <c r="G166" s="10"/>
      <c r="H166" s="11"/>
      <c r="I166" s="11"/>
      <c r="J166" s="9"/>
      <c r="K166" s="9"/>
      <c r="L166" s="9"/>
      <c r="M166" s="9"/>
      <c r="N166" s="9"/>
      <c r="O166" s="9"/>
      <c r="P166" s="9"/>
      <c r="Q166" s="9"/>
      <c r="R166" s="9"/>
    </row>
    <row r="167" spans="1:18" customFormat="1" x14ac:dyDescent="0.3">
      <c r="A167" s="9"/>
      <c r="B167" s="5">
        <v>45086</v>
      </c>
      <c r="C167" s="2">
        <v>5.3154389999999996</v>
      </c>
      <c r="D167" s="2">
        <v>0.68183083</v>
      </c>
      <c r="E167" s="9"/>
      <c r="F167" s="10"/>
      <c r="G167" s="10"/>
      <c r="H167" s="11"/>
      <c r="I167" s="11"/>
      <c r="J167" s="9"/>
      <c r="K167" s="9"/>
      <c r="L167" s="9"/>
      <c r="M167" s="9"/>
      <c r="N167" s="9"/>
      <c r="O167" s="9"/>
      <c r="P167" s="9"/>
      <c r="Q167" s="9"/>
      <c r="R167" s="9"/>
    </row>
    <row r="168" spans="1:18" customFormat="1" x14ac:dyDescent="0.3">
      <c r="A168" s="9"/>
      <c r="B168" s="5">
        <v>45087</v>
      </c>
      <c r="C168" s="2">
        <v>5.6928739999999998</v>
      </c>
      <c r="D168" s="2">
        <v>0.62803514000000005</v>
      </c>
      <c r="E168" s="9"/>
      <c r="F168" s="10"/>
      <c r="G168" s="10"/>
      <c r="H168" s="11"/>
      <c r="I168" s="11"/>
      <c r="J168" s="9"/>
      <c r="K168" s="9"/>
      <c r="L168" s="9"/>
      <c r="M168" s="9"/>
      <c r="N168" s="9"/>
      <c r="O168" s="9"/>
      <c r="P168" s="9"/>
      <c r="Q168" s="9"/>
      <c r="R168" s="9"/>
    </row>
    <row r="169" spans="1:18" customFormat="1" x14ac:dyDescent="0.3">
      <c r="A169" s="9"/>
      <c r="B169" s="5">
        <v>45088</v>
      </c>
      <c r="C169" s="2">
        <v>5.6419499999999996</v>
      </c>
      <c r="D169" s="2">
        <v>0.64351398999999998</v>
      </c>
      <c r="E169" s="9"/>
      <c r="F169" s="10"/>
      <c r="G169" s="10"/>
      <c r="H169" s="11"/>
      <c r="I169" s="11"/>
      <c r="J169" s="9"/>
      <c r="K169" s="9"/>
      <c r="L169" s="9"/>
      <c r="M169" s="9"/>
      <c r="N169" s="9"/>
      <c r="O169" s="9"/>
      <c r="P169" s="9"/>
      <c r="Q169" s="9"/>
      <c r="R169" s="9"/>
    </row>
    <row r="170" spans="1:18" customFormat="1" x14ac:dyDescent="0.3">
      <c r="A170" s="9"/>
      <c r="B170" s="5">
        <v>45089</v>
      </c>
      <c r="C170" s="2">
        <v>5.1785880000000004</v>
      </c>
      <c r="D170" s="2">
        <v>0.62778155000000002</v>
      </c>
      <c r="E170" s="9"/>
      <c r="F170" s="10"/>
      <c r="G170" s="10"/>
      <c r="H170" s="11"/>
      <c r="I170" s="11"/>
      <c r="J170" s="9"/>
      <c r="K170" s="9"/>
      <c r="L170" s="9"/>
      <c r="M170" s="9"/>
      <c r="N170" s="9"/>
      <c r="O170" s="9"/>
      <c r="P170" s="9"/>
      <c r="Q170" s="9"/>
      <c r="R170" s="9"/>
    </row>
    <row r="171" spans="1:18" customFormat="1" x14ac:dyDescent="0.3">
      <c r="A171" s="9"/>
      <c r="B171" s="5">
        <v>45090</v>
      </c>
      <c r="C171" s="2">
        <v>5.1320139999999999</v>
      </c>
      <c r="D171" s="2">
        <v>0.62322211000000005</v>
      </c>
      <c r="E171" s="9"/>
      <c r="F171" s="10"/>
      <c r="G171" s="10"/>
      <c r="H171" s="11"/>
      <c r="I171" s="11"/>
      <c r="J171" s="9"/>
      <c r="K171" s="9"/>
      <c r="L171" s="9"/>
      <c r="M171" s="9"/>
      <c r="N171" s="9"/>
      <c r="O171" s="9"/>
      <c r="P171" s="9"/>
      <c r="Q171" s="9"/>
      <c r="R171" s="9"/>
    </row>
    <row r="172" spans="1:18" customFormat="1" x14ac:dyDescent="0.3">
      <c r="A172" s="9"/>
      <c r="B172" s="5">
        <v>45091</v>
      </c>
      <c r="C172" s="2">
        <v>5.3368700000000002</v>
      </c>
      <c r="D172" s="2">
        <v>0.60647658000000004</v>
      </c>
      <c r="E172" s="9"/>
      <c r="F172" s="10"/>
      <c r="G172" s="10"/>
      <c r="H172" s="11"/>
      <c r="I172" s="11"/>
      <c r="J172" s="9"/>
      <c r="K172" s="9"/>
      <c r="L172" s="9"/>
      <c r="M172" s="9"/>
      <c r="N172" s="9"/>
      <c r="O172" s="9"/>
      <c r="P172" s="9"/>
      <c r="Q172" s="9"/>
      <c r="R172" s="9"/>
    </row>
    <row r="173" spans="1:18" customFormat="1" x14ac:dyDescent="0.3">
      <c r="A173" s="9"/>
      <c r="B173" s="5">
        <v>45092</v>
      </c>
      <c r="C173" s="2">
        <v>5.312017</v>
      </c>
      <c r="D173" s="2">
        <v>0.59900251999999998</v>
      </c>
      <c r="E173" s="9"/>
      <c r="F173" s="10"/>
      <c r="G173" s="10"/>
      <c r="H173" s="11"/>
      <c r="I173" s="11"/>
      <c r="J173" s="9"/>
      <c r="K173" s="9"/>
      <c r="L173" s="9"/>
      <c r="M173" s="9"/>
      <c r="N173" s="9"/>
      <c r="O173" s="9"/>
      <c r="P173" s="9"/>
      <c r="Q173" s="9"/>
      <c r="R173" s="9"/>
    </row>
    <row r="174" spans="1:18" customFormat="1" x14ac:dyDescent="0.3">
      <c r="A174" s="9"/>
      <c r="B174" s="5">
        <v>45093</v>
      </c>
      <c r="C174" s="2">
        <v>5.3167150000000003</v>
      </c>
      <c r="D174" s="2">
        <v>0.62671348000000004</v>
      </c>
      <c r="E174" s="9"/>
      <c r="F174" s="10"/>
      <c r="G174" s="10"/>
      <c r="H174" s="11"/>
      <c r="I174" s="11"/>
      <c r="J174" s="9"/>
      <c r="K174" s="9"/>
      <c r="L174" s="9"/>
      <c r="M174" s="9"/>
      <c r="N174" s="9"/>
      <c r="O174" s="9"/>
      <c r="P174" s="9"/>
      <c r="Q174" s="9"/>
      <c r="R174" s="9"/>
    </row>
    <row r="175" spans="1:18" customFormat="1" x14ac:dyDescent="0.3">
      <c r="A175" s="9"/>
      <c r="B175" s="5">
        <v>45094</v>
      </c>
      <c r="C175" s="2">
        <v>5.4165619999999999</v>
      </c>
      <c r="D175" s="2">
        <v>0.56840166999999997</v>
      </c>
      <c r="E175" s="9"/>
      <c r="F175" s="10"/>
      <c r="G175" s="10"/>
      <c r="H175" s="11"/>
      <c r="I175" s="11"/>
      <c r="J175" s="9"/>
      <c r="K175" s="9"/>
      <c r="L175" s="9"/>
      <c r="M175" s="9"/>
      <c r="N175" s="9"/>
      <c r="O175" s="9"/>
      <c r="P175" s="9"/>
      <c r="Q175" s="9"/>
      <c r="R175" s="9"/>
    </row>
    <row r="176" spans="1:18" customFormat="1" x14ac:dyDescent="0.3">
      <c r="A176" s="9"/>
      <c r="B176" s="5">
        <v>45095</v>
      </c>
      <c r="C176" s="2">
        <v>5.5704070000000003</v>
      </c>
      <c r="D176" s="2">
        <v>0.63051601000000002</v>
      </c>
      <c r="E176" s="9"/>
      <c r="F176" s="10"/>
      <c r="G176" s="10"/>
      <c r="H176" s="11"/>
      <c r="I176" s="11"/>
      <c r="J176" s="9"/>
      <c r="K176" s="9"/>
      <c r="L176" s="9"/>
      <c r="M176" s="9"/>
      <c r="N176" s="9"/>
      <c r="O176" s="9"/>
      <c r="P176" s="9"/>
      <c r="Q176" s="9"/>
      <c r="R176" s="9"/>
    </row>
    <row r="177" spans="1:18" customFormat="1" x14ac:dyDescent="0.3">
      <c r="A177" s="9"/>
      <c r="B177" s="5">
        <v>45096</v>
      </c>
      <c r="C177" s="2">
        <v>5.2631519999999998</v>
      </c>
      <c r="D177" s="2">
        <v>0.60524975000000003</v>
      </c>
      <c r="E177" s="9"/>
      <c r="F177" s="10"/>
      <c r="G177" s="10"/>
      <c r="H177" s="11"/>
      <c r="I177" s="11"/>
      <c r="J177" s="9"/>
      <c r="K177" s="9"/>
      <c r="L177" s="9"/>
      <c r="M177" s="9"/>
      <c r="N177" s="9"/>
      <c r="O177" s="9"/>
      <c r="P177" s="9"/>
      <c r="Q177" s="9"/>
      <c r="R177" s="9"/>
    </row>
    <row r="178" spans="1:18" customFormat="1" x14ac:dyDescent="0.3">
      <c r="A178" s="9"/>
      <c r="B178" s="5">
        <v>45097</v>
      </c>
      <c r="C178" s="2">
        <v>5.1096550000000001</v>
      </c>
      <c r="D178" s="2">
        <v>0.60381470000000004</v>
      </c>
      <c r="E178" s="9"/>
      <c r="F178" s="10"/>
      <c r="G178" s="10"/>
      <c r="H178" s="11"/>
      <c r="I178" s="11"/>
      <c r="J178" s="9"/>
      <c r="K178" s="9"/>
      <c r="L178" s="9"/>
      <c r="M178" s="9"/>
      <c r="N178" s="9"/>
      <c r="O178" s="9"/>
      <c r="P178" s="9"/>
      <c r="Q178" s="9"/>
      <c r="R178" s="9"/>
    </row>
    <row r="179" spans="1:18" customFormat="1" x14ac:dyDescent="0.3">
      <c r="A179" s="9"/>
      <c r="B179" s="5">
        <v>45098</v>
      </c>
      <c r="C179" s="2">
        <v>5.2051809999999996</v>
      </c>
      <c r="D179" s="2">
        <v>0.58480049999999995</v>
      </c>
      <c r="E179" s="9"/>
      <c r="F179" s="10"/>
      <c r="G179" s="10"/>
      <c r="H179" s="11"/>
      <c r="I179" s="11"/>
      <c r="J179" s="9"/>
      <c r="K179" s="9"/>
      <c r="L179" s="9"/>
      <c r="M179" s="9"/>
      <c r="N179" s="9"/>
      <c r="O179" s="9"/>
      <c r="P179" s="9"/>
      <c r="Q179" s="9"/>
      <c r="R179" s="9"/>
    </row>
    <row r="180" spans="1:18" customFormat="1" x14ac:dyDescent="0.3">
      <c r="A180" s="9"/>
      <c r="B180" s="5">
        <v>45099</v>
      </c>
      <c r="C180" s="2">
        <v>5.3161060000000004</v>
      </c>
      <c r="D180" s="2">
        <v>0.60646591999999999</v>
      </c>
      <c r="E180" s="9"/>
      <c r="F180" s="10"/>
      <c r="G180" s="10"/>
      <c r="H180" s="11"/>
      <c r="I180" s="11"/>
      <c r="J180" s="9"/>
      <c r="K180" s="9"/>
      <c r="L180" s="9"/>
      <c r="M180" s="9"/>
      <c r="N180" s="9"/>
      <c r="O180" s="9"/>
      <c r="P180" s="9"/>
      <c r="Q180" s="9"/>
      <c r="R180" s="9"/>
    </row>
    <row r="181" spans="1:18" customFormat="1" x14ac:dyDescent="0.3">
      <c r="A181" s="9"/>
      <c r="B181" s="5">
        <v>45100</v>
      </c>
      <c r="C181" s="2">
        <v>5.246912</v>
      </c>
      <c r="D181" s="2">
        <v>0.63832345999999995</v>
      </c>
      <c r="E181" s="9"/>
      <c r="F181" s="10"/>
      <c r="G181" s="10"/>
      <c r="H181" s="11"/>
      <c r="I181" s="11"/>
      <c r="J181" s="9"/>
      <c r="K181" s="9"/>
      <c r="L181" s="9"/>
      <c r="M181" s="9"/>
      <c r="N181" s="9"/>
      <c r="O181" s="9"/>
      <c r="P181" s="9"/>
      <c r="Q181" s="9"/>
      <c r="R181" s="9"/>
    </row>
    <row r="182" spans="1:18" customFormat="1" x14ac:dyDescent="0.3">
      <c r="A182" s="9"/>
      <c r="B182" s="5">
        <v>45101</v>
      </c>
      <c r="C182" s="2">
        <v>5.4611929999999997</v>
      </c>
      <c r="D182" s="2">
        <v>0.61693966</v>
      </c>
      <c r="E182" s="9"/>
      <c r="F182" s="10"/>
      <c r="G182" s="10"/>
      <c r="H182" s="11"/>
      <c r="I182" s="11"/>
      <c r="J182" s="9"/>
      <c r="K182" s="9"/>
      <c r="L182" s="9"/>
      <c r="M182" s="9"/>
      <c r="N182" s="9"/>
      <c r="O182" s="9"/>
      <c r="P182" s="9"/>
      <c r="Q182" s="9"/>
      <c r="R182" s="9"/>
    </row>
    <row r="183" spans="1:18" customFormat="1" x14ac:dyDescent="0.3">
      <c r="A183" s="9"/>
      <c r="B183" s="5">
        <v>45102</v>
      </c>
      <c r="C183" s="2">
        <v>5.5468299999999999</v>
      </c>
      <c r="D183" s="2">
        <v>0.62504214000000002</v>
      </c>
      <c r="E183" s="9"/>
      <c r="F183" s="10"/>
      <c r="G183" s="10"/>
      <c r="H183" s="11"/>
      <c r="I183" s="11"/>
      <c r="J183" s="9"/>
      <c r="K183" s="9"/>
      <c r="L183" s="9"/>
      <c r="M183" s="9"/>
      <c r="N183" s="9"/>
      <c r="O183" s="9"/>
      <c r="P183" s="9"/>
      <c r="Q183" s="9"/>
      <c r="R183" s="9"/>
    </row>
    <row r="184" spans="1:18" customFormat="1" x14ac:dyDescent="0.3">
      <c r="A184" s="9"/>
      <c r="B184" s="5">
        <v>45103</v>
      </c>
      <c r="C184" s="2">
        <v>5.214664</v>
      </c>
      <c r="D184" s="2">
        <v>0.57042035999999996</v>
      </c>
      <c r="E184" s="9"/>
      <c r="F184" s="10"/>
      <c r="G184" s="10"/>
      <c r="H184" s="11"/>
      <c r="I184" s="11"/>
      <c r="J184" s="9"/>
      <c r="K184" s="9"/>
      <c r="L184" s="9"/>
      <c r="M184" s="9"/>
      <c r="N184" s="9"/>
      <c r="O184" s="9"/>
      <c r="P184" s="9"/>
      <c r="Q184" s="9"/>
      <c r="R184" s="9"/>
    </row>
    <row r="185" spans="1:18" customFormat="1" x14ac:dyDescent="0.3">
      <c r="A185" s="9"/>
      <c r="B185" s="5">
        <v>45104</v>
      </c>
      <c r="C185" s="2">
        <v>5.0815250000000001</v>
      </c>
      <c r="D185" s="2">
        <v>0.56796325999999997</v>
      </c>
      <c r="E185" s="9"/>
      <c r="F185" s="10"/>
      <c r="G185" s="10"/>
      <c r="H185" s="11"/>
      <c r="I185" s="11"/>
      <c r="J185" s="9"/>
      <c r="K185" s="9"/>
      <c r="L185" s="9"/>
      <c r="M185" s="9"/>
      <c r="N185" s="9"/>
      <c r="O185" s="9"/>
      <c r="P185" s="9"/>
      <c r="Q185" s="9"/>
      <c r="R185" s="9"/>
    </row>
    <row r="186" spans="1:18" customFormat="1" x14ac:dyDescent="0.3">
      <c r="A186" s="9"/>
      <c r="B186" s="5">
        <v>45105</v>
      </c>
      <c r="C186" s="2">
        <v>5.0780159999999999</v>
      </c>
      <c r="D186" s="2">
        <v>0.56537989</v>
      </c>
      <c r="E186" s="9"/>
      <c r="F186" s="10"/>
      <c r="G186" s="10"/>
      <c r="H186" s="11"/>
      <c r="I186" s="11"/>
      <c r="J186" s="9"/>
      <c r="K186" s="9"/>
      <c r="L186" s="9"/>
      <c r="M186" s="9"/>
      <c r="N186" s="9"/>
      <c r="O186" s="9"/>
      <c r="P186" s="9"/>
      <c r="Q186" s="9"/>
      <c r="R186" s="9"/>
    </row>
    <row r="187" spans="1:18" customFormat="1" x14ac:dyDescent="0.3">
      <c r="A187" s="9"/>
      <c r="B187" s="5">
        <v>45106</v>
      </c>
      <c r="C187" s="2">
        <v>5.0447240000000004</v>
      </c>
      <c r="D187" s="2">
        <v>0.57959833999999999</v>
      </c>
      <c r="E187" s="9"/>
      <c r="F187" s="10"/>
      <c r="G187" s="10"/>
      <c r="H187" s="11"/>
      <c r="I187" s="11"/>
      <c r="J187" s="9"/>
      <c r="K187" s="9"/>
      <c r="L187" s="9"/>
      <c r="M187" s="9"/>
      <c r="N187" s="9"/>
      <c r="O187" s="9"/>
      <c r="P187" s="9"/>
      <c r="Q187" s="9"/>
      <c r="R187" s="9"/>
    </row>
    <row r="188" spans="1:18" customFormat="1" x14ac:dyDescent="0.3">
      <c r="A188" s="9"/>
      <c r="B188" s="5">
        <v>45107</v>
      </c>
      <c r="C188" s="2">
        <v>4.9790390000000002</v>
      </c>
      <c r="D188" s="2">
        <v>0.56227689999999997</v>
      </c>
      <c r="E188" s="9"/>
      <c r="F188" s="10"/>
      <c r="G188" s="10"/>
      <c r="H188" s="11"/>
      <c r="I188" s="11"/>
      <c r="J188" s="9"/>
      <c r="K188" s="9"/>
      <c r="L188" s="9"/>
      <c r="M188" s="9"/>
      <c r="N188" s="9"/>
      <c r="O188" s="9"/>
      <c r="P188" s="9"/>
      <c r="Q188" s="9"/>
      <c r="R188" s="9"/>
    </row>
    <row r="189" spans="1:18" customFormat="1" x14ac:dyDescent="0.3">
      <c r="A189" s="9"/>
      <c r="B189" s="5">
        <v>45108</v>
      </c>
      <c r="C189" s="2">
        <v>5.4731699999999996</v>
      </c>
      <c r="D189" s="2">
        <v>0.55953127000000003</v>
      </c>
      <c r="E189" s="9"/>
      <c r="F189" s="10"/>
      <c r="G189" s="10"/>
      <c r="H189" s="11"/>
      <c r="I189" s="11"/>
      <c r="J189" s="9"/>
      <c r="K189" s="9"/>
      <c r="L189" s="9"/>
      <c r="M189" s="9"/>
      <c r="N189" s="9"/>
      <c r="O189" s="9"/>
      <c r="P189" s="9"/>
      <c r="Q189" s="9"/>
      <c r="R189" s="9"/>
    </row>
    <row r="190" spans="1:18" customFormat="1" x14ac:dyDescent="0.3">
      <c r="A190" s="9"/>
      <c r="B190" s="5">
        <v>45109</v>
      </c>
      <c r="C190" s="2">
        <v>5.5385939999999998</v>
      </c>
      <c r="D190" s="2">
        <v>0.58038445999999999</v>
      </c>
      <c r="E190" s="9"/>
      <c r="F190" s="10"/>
      <c r="G190" s="10"/>
      <c r="H190" s="11"/>
      <c r="I190" s="11"/>
      <c r="J190" s="9"/>
      <c r="K190" s="9"/>
      <c r="L190" s="9"/>
      <c r="M190" s="9"/>
      <c r="N190" s="9"/>
      <c r="O190" s="9"/>
      <c r="P190" s="9"/>
      <c r="Q190" s="9"/>
      <c r="R190" s="9"/>
    </row>
    <row r="191" spans="1:18" customFormat="1" x14ac:dyDescent="0.3">
      <c r="A191" s="9"/>
      <c r="B191" s="5">
        <v>45110</v>
      </c>
      <c r="C191" s="2">
        <v>5.1646390000000002</v>
      </c>
      <c r="D191" s="2">
        <v>0.56613259999999999</v>
      </c>
      <c r="E191" s="9"/>
      <c r="F191" s="10"/>
      <c r="G191" s="10"/>
      <c r="H191" s="11"/>
      <c r="I191" s="11"/>
      <c r="J191" s="9"/>
      <c r="K191" s="9"/>
      <c r="L191" s="9"/>
      <c r="M191" s="9"/>
      <c r="N191" s="9"/>
      <c r="O191" s="9"/>
      <c r="P191" s="9"/>
      <c r="Q191" s="9"/>
      <c r="R191" s="9"/>
    </row>
    <row r="192" spans="1:18" customFormat="1" x14ac:dyDescent="0.3">
      <c r="A192" s="9"/>
      <c r="B192" s="5">
        <v>45111</v>
      </c>
      <c r="C192" s="2">
        <v>5.0328340000000003</v>
      </c>
      <c r="D192" s="2">
        <v>0.55614494000000003</v>
      </c>
      <c r="E192" s="9"/>
      <c r="F192" s="10"/>
      <c r="G192" s="10"/>
      <c r="H192" s="11"/>
      <c r="I192" s="11"/>
      <c r="J192" s="9"/>
      <c r="K192" s="9"/>
      <c r="L192" s="9"/>
      <c r="M192" s="9"/>
      <c r="N192" s="9"/>
      <c r="O192" s="9"/>
      <c r="P192" s="9"/>
      <c r="Q192" s="9"/>
      <c r="R192" s="9"/>
    </row>
    <row r="193" spans="1:18" customFormat="1" x14ac:dyDescent="0.3">
      <c r="A193" s="9"/>
      <c r="B193" s="5">
        <v>45112</v>
      </c>
      <c r="C193" s="2">
        <v>5.0934150000000002</v>
      </c>
      <c r="D193" s="2">
        <v>0.54503117000000001</v>
      </c>
      <c r="E193" s="9"/>
      <c r="F193" s="10"/>
      <c r="G193" s="10"/>
      <c r="H193" s="11"/>
      <c r="I193" s="11"/>
      <c r="J193" s="9"/>
      <c r="K193" s="9"/>
      <c r="L193" s="9"/>
      <c r="M193" s="9"/>
      <c r="N193" s="9"/>
      <c r="O193" s="9"/>
      <c r="P193" s="9"/>
      <c r="Q193" s="9"/>
      <c r="R193" s="9"/>
    </row>
    <row r="194" spans="1:18" customFormat="1" x14ac:dyDescent="0.3">
      <c r="A194" s="9"/>
      <c r="B194" s="5">
        <v>45113</v>
      </c>
      <c r="C194" s="2">
        <v>4.9821419999999996</v>
      </c>
      <c r="D194" s="2">
        <v>0.54999785999999995</v>
      </c>
      <c r="E194" s="9"/>
      <c r="F194" s="10"/>
      <c r="G194" s="10"/>
      <c r="H194" s="11"/>
      <c r="I194" s="11"/>
      <c r="J194" s="9"/>
      <c r="K194" s="9"/>
      <c r="L194" s="9"/>
      <c r="M194" s="9"/>
      <c r="N194" s="9"/>
      <c r="O194" s="9"/>
      <c r="P194" s="9"/>
      <c r="Q194" s="9"/>
      <c r="R194" s="9"/>
    </row>
    <row r="195" spans="1:18" customFormat="1" x14ac:dyDescent="0.3">
      <c r="A195" s="9"/>
      <c r="B195" s="5">
        <v>45114</v>
      </c>
      <c r="C195" s="2">
        <v>5.0115769999999999</v>
      </c>
      <c r="D195" s="2">
        <v>0.54674670999999997</v>
      </c>
      <c r="E195" s="9"/>
      <c r="F195" s="10"/>
      <c r="G195" s="10"/>
      <c r="H195" s="11"/>
      <c r="I195" s="11"/>
      <c r="J195" s="9"/>
      <c r="K195" s="9"/>
      <c r="L195" s="9"/>
      <c r="M195" s="9"/>
      <c r="N195" s="9"/>
      <c r="O195" s="9"/>
      <c r="P195" s="9"/>
      <c r="Q195" s="9"/>
      <c r="R195" s="9"/>
    </row>
    <row r="196" spans="1:18" customFormat="1" x14ac:dyDescent="0.3">
      <c r="A196" s="9"/>
      <c r="B196" s="5">
        <v>45115</v>
      </c>
      <c r="C196" s="2">
        <v>5.4488969999999997</v>
      </c>
      <c r="D196" s="2">
        <v>0.55009127999999996</v>
      </c>
      <c r="E196" s="9"/>
      <c r="F196" s="10"/>
      <c r="G196" s="10"/>
      <c r="H196" s="11"/>
      <c r="I196" s="11"/>
      <c r="J196" s="9"/>
      <c r="K196" s="9"/>
      <c r="L196" s="9"/>
      <c r="M196" s="9"/>
      <c r="N196" s="9"/>
      <c r="O196" s="9"/>
      <c r="P196" s="9"/>
      <c r="Q196" s="9"/>
      <c r="R196" s="9"/>
    </row>
    <row r="197" spans="1:18" customFormat="1" x14ac:dyDescent="0.3">
      <c r="A197" s="9"/>
      <c r="B197" s="5">
        <v>45116</v>
      </c>
      <c r="C197" s="2">
        <v>5.5708419999999998</v>
      </c>
      <c r="D197" s="2">
        <v>0.59383794000000001</v>
      </c>
      <c r="E197" s="9"/>
      <c r="F197" s="10"/>
      <c r="G197" s="10"/>
      <c r="H197" s="11"/>
      <c r="I197" s="11"/>
      <c r="J197" s="9"/>
      <c r="K197" s="9"/>
      <c r="L197" s="9"/>
      <c r="M197" s="9"/>
      <c r="N197" s="9"/>
      <c r="O197" s="9"/>
      <c r="P197" s="9"/>
      <c r="Q197" s="9"/>
      <c r="R197" s="9"/>
    </row>
    <row r="198" spans="1:18" customFormat="1" x14ac:dyDescent="0.3">
      <c r="A198" s="9"/>
      <c r="B198" s="5">
        <v>45117</v>
      </c>
      <c r="C198" s="2">
        <v>5.2077619999999998</v>
      </c>
      <c r="D198" s="2">
        <v>0.55603007999999998</v>
      </c>
      <c r="E198" s="9"/>
      <c r="F198" s="10"/>
      <c r="G198" s="10"/>
      <c r="H198" s="11"/>
      <c r="I198" s="11"/>
      <c r="J198" s="9"/>
      <c r="K198" s="9"/>
      <c r="L198" s="9"/>
      <c r="M198" s="9"/>
      <c r="N198" s="9"/>
      <c r="O198" s="9"/>
      <c r="P198" s="9"/>
      <c r="Q198" s="9"/>
      <c r="R198" s="9"/>
    </row>
    <row r="199" spans="1:18" customFormat="1" x14ac:dyDescent="0.3">
      <c r="A199" s="9"/>
      <c r="B199" s="5">
        <v>45118</v>
      </c>
      <c r="C199" s="2">
        <v>5.109191</v>
      </c>
      <c r="D199" s="2">
        <v>0.56114255999999996</v>
      </c>
      <c r="E199" s="9"/>
      <c r="F199" s="10"/>
      <c r="G199" s="10"/>
      <c r="H199" s="11"/>
      <c r="I199" s="11"/>
      <c r="J199" s="9"/>
      <c r="K199" s="9"/>
      <c r="L199" s="9"/>
      <c r="M199" s="9"/>
      <c r="N199" s="9"/>
      <c r="O199" s="9"/>
      <c r="P199" s="9"/>
      <c r="Q199" s="9"/>
      <c r="R199" s="9"/>
    </row>
    <row r="200" spans="1:18" customFormat="1" x14ac:dyDescent="0.3">
      <c r="A200" s="9"/>
      <c r="B200" s="5">
        <v>45119</v>
      </c>
      <c r="C200" s="2">
        <v>5.0843670000000003</v>
      </c>
      <c r="D200" s="2">
        <v>0.57363995000000001</v>
      </c>
      <c r="E200" s="9"/>
      <c r="F200" s="10"/>
      <c r="G200" s="10"/>
      <c r="H200" s="11"/>
      <c r="I200" s="11"/>
      <c r="J200" s="9"/>
      <c r="K200" s="9"/>
      <c r="L200" s="9"/>
      <c r="M200" s="9"/>
      <c r="N200" s="9"/>
      <c r="O200" s="9"/>
      <c r="P200" s="9"/>
      <c r="Q200" s="9"/>
      <c r="R200" s="9"/>
    </row>
    <row r="201" spans="1:18" customFormat="1" x14ac:dyDescent="0.3">
      <c r="A201" s="9"/>
      <c r="B201" s="5">
        <v>45120</v>
      </c>
      <c r="C201" s="2">
        <v>5.0727960000000003</v>
      </c>
      <c r="D201" s="2">
        <v>0.56241896000000002</v>
      </c>
      <c r="E201" s="9"/>
      <c r="F201" s="10"/>
      <c r="G201" s="10"/>
      <c r="H201" s="11"/>
      <c r="I201" s="11"/>
      <c r="J201" s="9"/>
      <c r="K201" s="9"/>
      <c r="L201" s="9"/>
      <c r="M201" s="9"/>
      <c r="N201" s="9"/>
      <c r="O201" s="9"/>
      <c r="P201" s="9"/>
      <c r="Q201" s="9"/>
      <c r="R201" s="9"/>
    </row>
    <row r="202" spans="1:18" customFormat="1" x14ac:dyDescent="0.3">
      <c r="A202" s="9"/>
      <c r="B202" s="5">
        <v>45121</v>
      </c>
      <c r="C202" s="2">
        <v>5.0326890000000004</v>
      </c>
      <c r="D202" s="2">
        <v>0.57818164999999999</v>
      </c>
      <c r="E202" s="9"/>
      <c r="F202" s="10"/>
      <c r="G202" s="10"/>
      <c r="H202" s="11"/>
      <c r="I202" s="11"/>
      <c r="J202" s="9"/>
      <c r="K202" s="9"/>
      <c r="L202" s="9"/>
      <c r="M202" s="9"/>
      <c r="N202" s="9"/>
      <c r="O202" s="9"/>
      <c r="P202" s="9"/>
      <c r="Q202" s="9"/>
      <c r="R202" s="9"/>
    </row>
    <row r="203" spans="1:18" customFormat="1" x14ac:dyDescent="0.3">
      <c r="A203" s="9"/>
      <c r="B203" s="5">
        <v>45122</v>
      </c>
      <c r="C203" s="2">
        <v>5.2817410000000002</v>
      </c>
      <c r="D203" s="2">
        <v>0.54429919000000004</v>
      </c>
      <c r="E203" s="9"/>
      <c r="F203" s="10"/>
      <c r="G203" s="10"/>
      <c r="H203" s="11"/>
      <c r="I203" s="11"/>
      <c r="J203" s="9"/>
      <c r="K203" s="9"/>
      <c r="L203" s="9"/>
      <c r="M203" s="9"/>
      <c r="N203" s="9"/>
      <c r="O203" s="9"/>
      <c r="P203" s="9"/>
      <c r="Q203" s="9"/>
      <c r="R203" s="9"/>
    </row>
    <row r="204" spans="1:18" customFormat="1" x14ac:dyDescent="0.3">
      <c r="A204" s="9"/>
      <c r="B204" s="5">
        <v>45123</v>
      </c>
      <c r="C204" s="2">
        <v>5.3999740000000003</v>
      </c>
      <c r="D204" s="2">
        <v>0.56796701000000005</v>
      </c>
      <c r="E204" s="9"/>
      <c r="F204" s="10"/>
      <c r="G204" s="10"/>
      <c r="H204" s="11"/>
      <c r="I204" s="11"/>
      <c r="J204" s="9"/>
      <c r="K204" s="9"/>
      <c r="L204" s="9"/>
      <c r="M204" s="9"/>
      <c r="N204" s="9"/>
      <c r="O204" s="9"/>
      <c r="P204" s="9"/>
      <c r="Q204" s="9"/>
      <c r="R204" s="9"/>
    </row>
    <row r="205" spans="1:18" customFormat="1" x14ac:dyDescent="0.3">
      <c r="A205" s="9"/>
      <c r="B205" s="5">
        <v>45124</v>
      </c>
      <c r="C205" s="2">
        <v>5.0383440000000004</v>
      </c>
      <c r="D205" s="2">
        <v>0.54732128000000002</v>
      </c>
      <c r="E205" s="9"/>
      <c r="F205" s="10"/>
      <c r="G205" s="10"/>
      <c r="H205" s="11"/>
      <c r="I205" s="11"/>
      <c r="J205" s="9"/>
      <c r="K205" s="9"/>
      <c r="L205" s="9"/>
      <c r="M205" s="9"/>
      <c r="N205" s="9"/>
      <c r="O205" s="9"/>
      <c r="P205" s="9"/>
      <c r="Q205" s="9"/>
      <c r="R205" s="9"/>
    </row>
    <row r="206" spans="1:18" customFormat="1" x14ac:dyDescent="0.3">
      <c r="A206" s="9"/>
      <c r="B206" s="5">
        <v>45125</v>
      </c>
      <c r="C206" s="2">
        <v>5.0977069999999998</v>
      </c>
      <c r="D206" s="2">
        <v>0.54812870000000002</v>
      </c>
      <c r="E206" s="9"/>
      <c r="F206" s="10"/>
      <c r="G206" s="10"/>
      <c r="H206" s="11"/>
      <c r="I206" s="11"/>
      <c r="J206" s="9"/>
      <c r="K206" s="9"/>
      <c r="L206" s="9"/>
      <c r="M206" s="9"/>
      <c r="N206" s="9"/>
      <c r="O206" s="9"/>
      <c r="P206" s="9"/>
      <c r="Q206" s="9"/>
      <c r="R206" s="9"/>
    </row>
    <row r="207" spans="1:18" customFormat="1" x14ac:dyDescent="0.3">
      <c r="A207" s="9"/>
      <c r="B207" s="5">
        <v>45126</v>
      </c>
      <c r="C207" s="2">
        <v>5.1030139999999999</v>
      </c>
      <c r="D207" s="2">
        <v>0.54021942000000001</v>
      </c>
      <c r="E207" s="9"/>
      <c r="F207" s="10"/>
      <c r="G207" s="10"/>
      <c r="H207" s="11"/>
      <c r="I207" s="11"/>
      <c r="J207" s="9"/>
      <c r="K207" s="9"/>
      <c r="L207" s="9"/>
      <c r="M207" s="9"/>
      <c r="N207" s="9"/>
      <c r="O207" s="9"/>
      <c r="P207" s="9"/>
      <c r="Q207" s="9"/>
      <c r="R207" s="9"/>
    </row>
    <row r="208" spans="1:18" customFormat="1" x14ac:dyDescent="0.3">
      <c r="A208" s="9"/>
      <c r="B208" s="5">
        <v>45127</v>
      </c>
      <c r="C208" s="2">
        <v>5.2196230000000003</v>
      </c>
      <c r="D208" s="2">
        <v>0.54267690999999996</v>
      </c>
      <c r="E208" s="9"/>
      <c r="F208" s="10"/>
      <c r="G208" s="10"/>
      <c r="H208" s="11"/>
      <c r="I208" s="11"/>
      <c r="J208" s="9"/>
      <c r="K208" s="9"/>
      <c r="L208" s="9"/>
      <c r="M208" s="9"/>
      <c r="N208" s="9"/>
      <c r="O208" s="9"/>
      <c r="P208" s="9"/>
      <c r="Q208" s="9"/>
      <c r="R208" s="9"/>
    </row>
    <row r="209" spans="1:18" customFormat="1" x14ac:dyDescent="0.3">
      <c r="A209" s="9"/>
      <c r="B209" s="5">
        <v>45128</v>
      </c>
      <c r="C209" s="2">
        <v>5.1104960000000004</v>
      </c>
      <c r="D209" s="2">
        <v>0.53977651000000004</v>
      </c>
      <c r="E209" s="9"/>
      <c r="F209" s="10"/>
      <c r="G209" s="10"/>
      <c r="H209" s="11"/>
      <c r="I209" s="11"/>
      <c r="J209" s="9"/>
      <c r="K209" s="9"/>
      <c r="L209" s="9"/>
      <c r="M209" s="9"/>
      <c r="N209" s="9"/>
      <c r="O209" s="9"/>
      <c r="P209" s="9"/>
      <c r="Q209" s="9"/>
      <c r="R209" s="9"/>
    </row>
    <row r="210" spans="1:18" customFormat="1" x14ac:dyDescent="0.3">
      <c r="A210" s="9"/>
      <c r="B210" s="5">
        <v>45129</v>
      </c>
      <c r="C210" s="2">
        <v>5.4611929999999997</v>
      </c>
      <c r="D210" s="2">
        <v>0.53848459999999998</v>
      </c>
      <c r="E210" s="9"/>
      <c r="F210" s="10"/>
      <c r="G210" s="10"/>
      <c r="H210" s="11"/>
      <c r="I210" s="11"/>
      <c r="J210" s="9"/>
      <c r="K210" s="9"/>
      <c r="L210" s="9"/>
      <c r="M210" s="9"/>
      <c r="N210" s="9"/>
      <c r="O210" s="9"/>
      <c r="P210" s="9"/>
      <c r="Q210" s="9"/>
      <c r="R210" s="9"/>
    </row>
    <row r="211" spans="1:18" customFormat="1" x14ac:dyDescent="0.3">
      <c r="A211" s="9"/>
      <c r="B211" s="5">
        <v>45130</v>
      </c>
      <c r="C211" s="2">
        <v>5.3463529999999997</v>
      </c>
      <c r="D211" s="2">
        <v>0.56499447999999997</v>
      </c>
      <c r="E211" s="9"/>
      <c r="F211" s="10"/>
      <c r="G211" s="10"/>
      <c r="H211" s="11"/>
      <c r="I211" s="11"/>
      <c r="J211" s="9"/>
      <c r="K211" s="9"/>
      <c r="L211" s="9"/>
      <c r="M211" s="9"/>
      <c r="N211" s="9"/>
      <c r="O211" s="9"/>
      <c r="P211" s="9"/>
      <c r="Q211" s="9"/>
      <c r="R211" s="9"/>
    </row>
    <row r="212" spans="1:18" customFormat="1" x14ac:dyDescent="0.3">
      <c r="A212" s="9"/>
      <c r="B212" s="5">
        <v>45131</v>
      </c>
      <c r="C212" s="2">
        <v>5.0024420000000003</v>
      </c>
      <c r="D212" s="2">
        <v>0.54719499999999999</v>
      </c>
      <c r="E212" s="9"/>
      <c r="F212" s="10"/>
      <c r="G212" s="10"/>
      <c r="H212" s="11"/>
      <c r="I212" s="11"/>
      <c r="J212" s="9"/>
      <c r="K212" s="9"/>
      <c r="L212" s="9"/>
      <c r="M212" s="9"/>
      <c r="N212" s="9"/>
      <c r="O212" s="9"/>
      <c r="P212" s="9"/>
      <c r="Q212" s="9"/>
      <c r="R212" s="9"/>
    </row>
    <row r="213" spans="1:18" customFormat="1" x14ac:dyDescent="0.3">
      <c r="A213" s="9"/>
      <c r="B213" s="5">
        <v>45132</v>
      </c>
      <c r="C213" s="2">
        <v>5.0428100000000002</v>
      </c>
      <c r="D213" s="2">
        <v>0.54254718999999996</v>
      </c>
      <c r="E213" s="9"/>
      <c r="F213" s="10"/>
      <c r="G213" s="10"/>
      <c r="H213" s="11"/>
      <c r="I213" s="11"/>
      <c r="J213" s="9"/>
      <c r="K213" s="9"/>
      <c r="L213" s="9"/>
      <c r="M213" s="9"/>
      <c r="N213" s="9"/>
      <c r="O213" s="9"/>
      <c r="P213" s="9"/>
      <c r="Q213" s="9"/>
      <c r="R213" s="9"/>
    </row>
    <row r="214" spans="1:18" customFormat="1" x14ac:dyDescent="0.3">
      <c r="A214" s="9"/>
      <c r="B214" s="5">
        <v>45133</v>
      </c>
      <c r="C214" s="2">
        <v>5.0694319999999999</v>
      </c>
      <c r="D214" s="2">
        <v>0.54281489000000005</v>
      </c>
      <c r="E214" s="9"/>
      <c r="F214" s="10"/>
      <c r="G214" s="10"/>
      <c r="H214" s="11"/>
      <c r="I214" s="11"/>
      <c r="J214" s="9"/>
      <c r="K214" s="9"/>
      <c r="L214" s="9"/>
      <c r="M214" s="9"/>
      <c r="N214" s="9"/>
      <c r="O214" s="9"/>
      <c r="P214" s="9"/>
      <c r="Q214" s="9"/>
      <c r="R214" s="9"/>
    </row>
    <row r="215" spans="1:18" customFormat="1" x14ac:dyDescent="0.3">
      <c r="A215" s="9"/>
      <c r="B215" s="5">
        <v>45134</v>
      </c>
      <c r="C215" s="2">
        <v>5.1069290000000001</v>
      </c>
      <c r="D215" s="2">
        <v>0.54540694000000001</v>
      </c>
      <c r="E215" s="9"/>
      <c r="F215" s="10"/>
      <c r="G215" s="10"/>
      <c r="H215" s="11"/>
      <c r="I215" s="11"/>
      <c r="J215" s="9"/>
      <c r="K215" s="9"/>
      <c r="L215" s="9"/>
      <c r="M215" s="9"/>
      <c r="N215" s="9"/>
      <c r="O215" s="9"/>
      <c r="P215" s="9"/>
      <c r="Q215" s="9"/>
      <c r="R215" s="9"/>
    </row>
    <row r="216" spans="1:18" customFormat="1" x14ac:dyDescent="0.3">
      <c r="A216" s="9"/>
      <c r="B216" s="5">
        <v>45135</v>
      </c>
      <c r="C216" s="2">
        <v>5.1063780000000003</v>
      </c>
      <c r="D216" s="2">
        <v>0.53281529999999999</v>
      </c>
      <c r="E216" s="9"/>
      <c r="F216" s="10"/>
      <c r="G216" s="10"/>
      <c r="H216" s="11"/>
      <c r="I216" s="11"/>
      <c r="J216" s="9"/>
      <c r="K216" s="9"/>
      <c r="L216" s="9"/>
      <c r="M216" s="9"/>
      <c r="N216" s="9"/>
      <c r="O216" s="9"/>
      <c r="P216" s="9"/>
      <c r="Q216" s="9"/>
      <c r="R216" s="9"/>
    </row>
    <row r="217" spans="1:18" customFormat="1" x14ac:dyDescent="0.3">
      <c r="A217" s="9"/>
      <c r="B217" s="5">
        <v>45136</v>
      </c>
      <c r="C217" s="2">
        <v>5.4678339999999999</v>
      </c>
      <c r="D217" s="2">
        <v>0.53998415</v>
      </c>
      <c r="E217" s="9"/>
      <c r="F217" s="10"/>
      <c r="G217" s="10"/>
      <c r="H217" s="11"/>
      <c r="I217" s="11"/>
      <c r="J217" s="9"/>
      <c r="K217" s="9"/>
      <c r="L217" s="9"/>
      <c r="M217" s="9"/>
      <c r="N217" s="9"/>
      <c r="O217" s="9"/>
      <c r="P217" s="9"/>
      <c r="Q217" s="9"/>
      <c r="R217" s="9"/>
    </row>
    <row r="218" spans="1:18" customFormat="1" x14ac:dyDescent="0.3">
      <c r="A218" s="9"/>
      <c r="B218" s="5">
        <v>45137</v>
      </c>
      <c r="C218" s="2">
        <v>5.2344999999999997</v>
      </c>
      <c r="D218" s="2">
        <v>0.56067566000000002</v>
      </c>
      <c r="E218" s="9"/>
      <c r="F218" s="10"/>
      <c r="G218" s="10"/>
      <c r="H218" s="11"/>
      <c r="I218" s="11"/>
      <c r="J218" s="9"/>
      <c r="K218" s="9"/>
      <c r="L218" s="9"/>
      <c r="M218" s="9"/>
      <c r="N218" s="9"/>
      <c r="O218" s="9"/>
      <c r="P218" s="9"/>
      <c r="Q218" s="9"/>
      <c r="R218" s="9"/>
    </row>
    <row r="219" spans="1:18" customFormat="1" x14ac:dyDescent="0.3">
      <c r="A219" s="9"/>
      <c r="B219" s="5">
        <v>45138</v>
      </c>
      <c r="C219" s="2">
        <v>5.0601229999999999</v>
      </c>
      <c r="D219" s="2">
        <v>0.54111043000000003</v>
      </c>
      <c r="E219" s="9"/>
      <c r="F219" s="10"/>
      <c r="G219" s="10"/>
      <c r="H219" s="11"/>
      <c r="I219" s="11"/>
      <c r="J219" s="9"/>
      <c r="K219" s="9"/>
      <c r="L219" s="9"/>
      <c r="M219" s="9"/>
      <c r="N219" s="9"/>
      <c r="O219" s="9"/>
      <c r="P219" s="9"/>
      <c r="Q219" s="9"/>
      <c r="R219" s="9"/>
    </row>
    <row r="220" spans="1:18" customFormat="1" x14ac:dyDescent="0.3">
      <c r="A220" s="9"/>
      <c r="B220" s="5">
        <v>45139</v>
      </c>
      <c r="C220" s="2">
        <v>4.9219090000000003</v>
      </c>
      <c r="D220" s="2">
        <v>0.53567102</v>
      </c>
      <c r="E220" s="9"/>
      <c r="F220" s="10"/>
      <c r="G220" s="10"/>
      <c r="H220" s="11"/>
      <c r="I220" s="11"/>
      <c r="J220" s="9"/>
      <c r="K220" s="9"/>
      <c r="L220" s="9"/>
      <c r="M220" s="9"/>
      <c r="N220" s="9"/>
      <c r="O220" s="9"/>
      <c r="P220" s="9"/>
      <c r="Q220" s="9"/>
      <c r="R220" s="9"/>
    </row>
    <row r="221" spans="1:18" customFormat="1" x14ac:dyDescent="0.3">
      <c r="A221" s="9"/>
      <c r="B221" s="5">
        <v>45140</v>
      </c>
      <c r="C221" s="2">
        <v>4.9634660000000004</v>
      </c>
      <c r="D221" s="2">
        <v>0.53513999999999995</v>
      </c>
      <c r="E221" s="9"/>
      <c r="F221" s="10"/>
      <c r="G221" s="10"/>
      <c r="H221" s="11"/>
      <c r="I221" s="11"/>
      <c r="J221" s="9"/>
      <c r="K221" s="9"/>
      <c r="L221" s="9"/>
      <c r="M221" s="9"/>
      <c r="N221" s="9"/>
      <c r="O221" s="9"/>
      <c r="P221" s="9"/>
      <c r="Q221" s="9"/>
      <c r="R221" s="9"/>
    </row>
    <row r="222" spans="1:18" customFormat="1" x14ac:dyDescent="0.3">
      <c r="A222" s="9"/>
      <c r="B222" s="5">
        <v>45141</v>
      </c>
      <c r="C222" s="2">
        <v>4.9148620000000003</v>
      </c>
      <c r="D222" s="2">
        <v>0.53513999999999995</v>
      </c>
      <c r="E222" s="9"/>
      <c r="F222" s="10"/>
      <c r="G222" s="10"/>
      <c r="H222" s="11"/>
      <c r="I222" s="11"/>
      <c r="J222" s="9"/>
      <c r="K222" s="9"/>
      <c r="L222" s="9"/>
      <c r="M222" s="9"/>
      <c r="N222" s="9"/>
      <c r="O222" s="9"/>
      <c r="P222" s="9"/>
      <c r="Q222" s="9"/>
      <c r="R222" s="9"/>
    </row>
    <row r="223" spans="1:18" customFormat="1" x14ac:dyDescent="0.3">
      <c r="A223" s="9"/>
      <c r="B223" s="5">
        <v>45142</v>
      </c>
      <c r="C223" s="2">
        <v>5.1444260000000002</v>
      </c>
      <c r="D223" s="2">
        <v>0.52529999999999999</v>
      </c>
      <c r="E223" s="9"/>
      <c r="F223" s="10"/>
      <c r="G223" s="10"/>
      <c r="H223" s="11"/>
      <c r="I223" s="11"/>
      <c r="J223" s="9"/>
      <c r="K223" s="9"/>
      <c r="L223" s="9"/>
      <c r="M223" s="9"/>
      <c r="N223" s="9"/>
      <c r="O223" s="9"/>
      <c r="P223" s="9"/>
      <c r="Q223" s="9"/>
      <c r="R223" s="9"/>
    </row>
    <row r="224" spans="1:18" customFormat="1" x14ac:dyDescent="0.3">
      <c r="A224" s="9"/>
      <c r="B224" s="5">
        <v>45143</v>
      </c>
      <c r="C224" s="2">
        <v>5.6316550000000003</v>
      </c>
      <c r="D224" s="2">
        <v>0.53374975000000002</v>
      </c>
      <c r="E224" s="9"/>
      <c r="F224" s="10"/>
      <c r="G224" s="10"/>
      <c r="H224" s="11"/>
      <c r="I224" s="11"/>
      <c r="J224" s="9"/>
      <c r="K224" s="9"/>
      <c r="L224" s="9"/>
      <c r="M224" s="9"/>
      <c r="N224" s="9"/>
      <c r="O224" s="9"/>
      <c r="P224" s="9"/>
      <c r="Q224" s="9"/>
      <c r="R224" s="9"/>
    </row>
    <row r="225" spans="1:18" customFormat="1" x14ac:dyDescent="0.3">
      <c r="A225" s="9"/>
      <c r="B225" s="5">
        <v>45144</v>
      </c>
      <c r="C225" s="2">
        <v>5.5568350000000004</v>
      </c>
      <c r="D225" s="2">
        <v>0.54899697999999997</v>
      </c>
      <c r="E225" s="9"/>
      <c r="F225" s="10"/>
      <c r="G225" s="10"/>
      <c r="H225" s="11"/>
      <c r="I225" s="11"/>
      <c r="J225" s="9"/>
      <c r="K225" s="9"/>
      <c r="L225" s="9"/>
      <c r="M225" s="9"/>
      <c r="N225" s="9"/>
      <c r="O225" s="9"/>
      <c r="P225" s="9"/>
      <c r="Q225" s="9"/>
      <c r="R225" s="9"/>
    </row>
    <row r="226" spans="1:18" customFormat="1" x14ac:dyDescent="0.3">
      <c r="A226" s="9"/>
      <c r="B226" s="5">
        <v>45145</v>
      </c>
      <c r="C226" s="2">
        <v>5.5410589999999997</v>
      </c>
      <c r="D226" s="2">
        <v>0.54093033999999995</v>
      </c>
      <c r="E226" s="9"/>
      <c r="F226" s="10"/>
      <c r="G226" s="10"/>
      <c r="H226" s="11"/>
      <c r="I226" s="11"/>
      <c r="J226" s="9"/>
      <c r="K226" s="9"/>
      <c r="L226" s="9"/>
      <c r="M226" s="9"/>
      <c r="N226" s="9"/>
      <c r="O226" s="9"/>
      <c r="P226" s="9"/>
      <c r="Q226" s="9"/>
      <c r="R226" s="9"/>
    </row>
    <row r="227" spans="1:18" customFormat="1" x14ac:dyDescent="0.3">
      <c r="A227" s="9"/>
      <c r="B227" s="5">
        <v>45146</v>
      </c>
      <c r="C227" s="2">
        <v>5.2220880000000003</v>
      </c>
      <c r="D227" s="2">
        <v>0.54227080000000005</v>
      </c>
      <c r="E227" s="9"/>
      <c r="F227" s="10"/>
      <c r="G227" s="10"/>
      <c r="H227" s="11"/>
      <c r="I227" s="11"/>
      <c r="J227" s="9"/>
      <c r="K227" s="9"/>
      <c r="L227" s="9"/>
      <c r="M227" s="9"/>
      <c r="N227" s="9"/>
      <c r="O227" s="9"/>
      <c r="P227" s="9"/>
      <c r="Q227" s="9"/>
      <c r="R227" s="9"/>
    </row>
    <row r="228" spans="1:18" customFormat="1" x14ac:dyDescent="0.3">
      <c r="A228" s="9"/>
      <c r="B228" s="5">
        <v>45147</v>
      </c>
      <c r="C228" s="2">
        <v>5.3444099999999999</v>
      </c>
      <c r="D228" s="2">
        <v>0.54683203999999996</v>
      </c>
      <c r="E228" s="9"/>
      <c r="F228" s="10"/>
      <c r="G228" s="10"/>
      <c r="H228" s="11"/>
      <c r="I228" s="11"/>
      <c r="J228" s="9"/>
      <c r="K228" s="9"/>
      <c r="L228" s="9"/>
      <c r="M228" s="9"/>
      <c r="N228" s="9"/>
      <c r="O228" s="9"/>
      <c r="P228" s="9"/>
      <c r="Q228" s="9"/>
      <c r="R228" s="9"/>
    </row>
    <row r="229" spans="1:18" customFormat="1" x14ac:dyDescent="0.3">
      <c r="A229" s="9"/>
      <c r="B229" s="5">
        <v>45148</v>
      </c>
      <c r="C229" s="2">
        <v>5.44475</v>
      </c>
      <c r="D229" s="2">
        <v>0.54717353999999996</v>
      </c>
      <c r="E229" s="9"/>
      <c r="F229" s="10"/>
      <c r="G229" s="10"/>
      <c r="H229" s="11"/>
      <c r="I229" s="11"/>
      <c r="J229" s="9"/>
      <c r="K229" s="9"/>
      <c r="L229" s="9"/>
      <c r="M229" s="9"/>
      <c r="N229" s="9"/>
      <c r="O229" s="9"/>
      <c r="P229" s="9"/>
      <c r="Q229" s="9"/>
      <c r="R229" s="9"/>
    </row>
    <row r="230" spans="1:18" customFormat="1" x14ac:dyDescent="0.3">
      <c r="A230" s="9"/>
      <c r="B230" s="5">
        <v>45149</v>
      </c>
      <c r="C230" s="2">
        <v>5.5495850000000004</v>
      </c>
      <c r="D230" s="2">
        <v>0.54480494000000002</v>
      </c>
      <c r="E230" s="9"/>
      <c r="F230" s="10"/>
      <c r="G230" s="10"/>
      <c r="H230" s="11"/>
      <c r="I230" s="11"/>
      <c r="J230" s="9"/>
      <c r="K230" s="9"/>
      <c r="L230" s="9"/>
      <c r="M230" s="9"/>
      <c r="N230" s="9"/>
      <c r="O230" s="9"/>
      <c r="P230" s="9"/>
      <c r="Q230" s="9"/>
      <c r="R230" s="9"/>
    </row>
    <row r="231" spans="1:18" customFormat="1" x14ac:dyDescent="0.3">
      <c r="A231" s="9"/>
      <c r="B231" s="5">
        <v>45150</v>
      </c>
      <c r="C231" s="2">
        <v>6.0459490000000002</v>
      </c>
      <c r="D231" s="2">
        <v>0.54031512999999998</v>
      </c>
      <c r="E231" s="9"/>
      <c r="F231" s="10"/>
      <c r="G231" s="10"/>
      <c r="H231" s="11"/>
      <c r="I231" s="11"/>
      <c r="J231" s="9"/>
      <c r="K231" s="9"/>
      <c r="L231" s="9"/>
      <c r="M231" s="9"/>
      <c r="N231" s="9"/>
      <c r="O231" s="9"/>
      <c r="P231" s="9"/>
      <c r="Q231" s="9"/>
      <c r="R231" s="9"/>
    </row>
    <row r="232" spans="1:18" customFormat="1" x14ac:dyDescent="0.3">
      <c r="A232" s="9"/>
      <c r="B232" s="5">
        <v>45151</v>
      </c>
      <c r="C232" s="2">
        <v>6.0981490000000003</v>
      </c>
      <c r="D232" s="2">
        <v>0.56252778999999997</v>
      </c>
      <c r="E232" s="9"/>
      <c r="F232" s="10"/>
      <c r="G232" s="10"/>
      <c r="H232" s="11"/>
      <c r="I232" s="11"/>
      <c r="J232" s="9"/>
      <c r="K232" s="9"/>
      <c r="L232" s="9"/>
      <c r="M232" s="9"/>
      <c r="N232" s="9"/>
      <c r="O232" s="9"/>
      <c r="P232" s="9"/>
      <c r="Q232" s="9"/>
      <c r="R232" s="9"/>
    </row>
    <row r="233" spans="1:18" customFormat="1" x14ac:dyDescent="0.3">
      <c r="A233" s="9"/>
      <c r="B233" s="5">
        <v>45152</v>
      </c>
      <c r="C233" s="2">
        <v>5.9459860000000004</v>
      </c>
      <c r="D233" s="2">
        <v>0.55014626</v>
      </c>
      <c r="E233" s="9"/>
      <c r="F233" s="10"/>
      <c r="G233" s="10"/>
      <c r="H233" s="11"/>
      <c r="I233" s="11"/>
      <c r="J233" s="9"/>
      <c r="K233" s="9"/>
      <c r="L233" s="9"/>
      <c r="M233" s="9"/>
      <c r="N233" s="9"/>
      <c r="O233" s="9"/>
      <c r="P233" s="9"/>
      <c r="Q233" s="9"/>
      <c r="R233" s="9"/>
    </row>
    <row r="234" spans="1:18" customFormat="1" x14ac:dyDescent="0.3">
      <c r="A234" s="9"/>
      <c r="B234" s="5">
        <v>45153</v>
      </c>
      <c r="C234" s="2">
        <v>5.6291609999999999</v>
      </c>
      <c r="D234" s="2">
        <v>0.54058578000000002</v>
      </c>
      <c r="E234" s="9"/>
      <c r="F234" s="10"/>
      <c r="G234" s="10"/>
      <c r="H234" s="11"/>
      <c r="I234" s="11"/>
      <c r="J234" s="9"/>
      <c r="K234" s="9"/>
      <c r="L234" s="9"/>
      <c r="M234" s="9"/>
      <c r="N234" s="9"/>
      <c r="O234" s="9"/>
      <c r="P234" s="9"/>
      <c r="Q234" s="9"/>
      <c r="R234" s="9"/>
    </row>
    <row r="235" spans="1:18" customFormat="1" x14ac:dyDescent="0.3">
      <c r="A235" s="9"/>
      <c r="B235" s="5">
        <v>45154</v>
      </c>
      <c r="C235" s="2">
        <v>5.6499829999999998</v>
      </c>
      <c r="D235" s="2">
        <v>0.53738905000000003</v>
      </c>
      <c r="E235" s="9"/>
      <c r="F235" s="10"/>
      <c r="G235" s="10"/>
      <c r="H235" s="11"/>
      <c r="I235" s="11"/>
      <c r="J235" s="9"/>
      <c r="K235" s="9"/>
      <c r="L235" s="9"/>
      <c r="M235" s="9"/>
      <c r="N235" s="9"/>
      <c r="O235" s="9"/>
      <c r="P235" s="9"/>
      <c r="Q235" s="9"/>
      <c r="R235" s="9"/>
    </row>
    <row r="236" spans="1:18" customFormat="1" x14ac:dyDescent="0.3">
      <c r="A236" s="9"/>
      <c r="B236" s="5">
        <v>45155</v>
      </c>
      <c r="C236" s="2">
        <v>5.8565209999999999</v>
      </c>
      <c r="D236" s="2">
        <v>0.55425886999999996</v>
      </c>
      <c r="E236" s="9"/>
      <c r="F236" s="10"/>
      <c r="G236" s="10"/>
      <c r="H236" s="11"/>
      <c r="I236" s="11"/>
      <c r="J236" s="9"/>
      <c r="K236" s="9"/>
      <c r="L236" s="9"/>
      <c r="M236" s="9"/>
      <c r="N236" s="9"/>
      <c r="O236" s="9"/>
      <c r="P236" s="9"/>
      <c r="Q236" s="9"/>
      <c r="R236" s="9"/>
    </row>
    <row r="237" spans="1:18" customFormat="1" x14ac:dyDescent="0.3">
      <c r="A237" s="9"/>
      <c r="B237" s="5">
        <v>45156</v>
      </c>
      <c r="C237" s="2">
        <v>5.7183070000000003</v>
      </c>
      <c r="D237" s="2">
        <v>0.54794138000000003</v>
      </c>
      <c r="E237" s="9"/>
      <c r="F237" s="10"/>
      <c r="G237" s="10"/>
      <c r="H237" s="11"/>
      <c r="I237" s="11"/>
      <c r="J237" s="9"/>
      <c r="K237" s="9"/>
      <c r="L237" s="9"/>
      <c r="M237" s="9"/>
      <c r="N237" s="9"/>
      <c r="O237" s="9"/>
      <c r="P237" s="9"/>
      <c r="Q237" s="9"/>
      <c r="R237" s="9"/>
    </row>
    <row r="238" spans="1:18" customFormat="1" x14ac:dyDescent="0.3">
      <c r="A238" s="9"/>
      <c r="B238" s="5">
        <v>45157</v>
      </c>
      <c r="C238" s="2">
        <v>5.928731</v>
      </c>
      <c r="D238" s="2">
        <v>0.54873618999999996</v>
      </c>
      <c r="E238" s="9"/>
      <c r="F238" s="10"/>
      <c r="G238" s="10"/>
      <c r="H238" s="11"/>
      <c r="I238" s="11"/>
      <c r="J238" s="9"/>
      <c r="K238" s="9"/>
      <c r="L238" s="9"/>
      <c r="M238" s="9"/>
      <c r="N238" s="9"/>
      <c r="O238" s="9"/>
      <c r="P238" s="9"/>
      <c r="Q238" s="9"/>
      <c r="R238" s="9"/>
    </row>
    <row r="239" spans="1:18" customFormat="1" x14ac:dyDescent="0.3">
      <c r="A239" s="9"/>
      <c r="B239" s="5">
        <v>45158</v>
      </c>
      <c r="C239" s="2">
        <v>6.1485219999999998</v>
      </c>
      <c r="D239" s="2">
        <v>0.56150334000000002</v>
      </c>
      <c r="E239" s="9"/>
      <c r="F239" s="10"/>
      <c r="G239" s="10"/>
      <c r="H239" s="11"/>
      <c r="I239" s="11"/>
      <c r="J239" s="9"/>
      <c r="K239" s="9"/>
      <c r="L239" s="9"/>
      <c r="M239" s="9"/>
      <c r="N239" s="9"/>
      <c r="O239" s="9"/>
      <c r="P239" s="9"/>
      <c r="Q239" s="9"/>
      <c r="R239" s="9"/>
    </row>
    <row r="240" spans="1:18" customFormat="1" x14ac:dyDescent="0.3">
      <c r="A240" s="9"/>
      <c r="B240" s="5">
        <v>45159</v>
      </c>
      <c r="C240" s="2">
        <v>5.8056260000000002</v>
      </c>
      <c r="D240" s="2">
        <v>0.54844691999999995</v>
      </c>
      <c r="E240" s="9"/>
      <c r="F240" s="10"/>
      <c r="G240" s="10"/>
      <c r="H240" s="11"/>
      <c r="I240" s="11"/>
      <c r="J240" s="9"/>
      <c r="K240" s="9"/>
      <c r="L240" s="9"/>
      <c r="M240" s="9"/>
      <c r="N240" s="9"/>
      <c r="O240" s="9"/>
      <c r="P240" s="9"/>
      <c r="Q240" s="9"/>
      <c r="R240" s="9"/>
    </row>
    <row r="241" spans="1:18" customFormat="1" x14ac:dyDescent="0.3">
      <c r="A241" s="9"/>
      <c r="B241" s="5">
        <v>45160</v>
      </c>
      <c r="C241" s="2">
        <v>5.7284860000000002</v>
      </c>
      <c r="D241" s="2">
        <v>0.55896661000000003</v>
      </c>
      <c r="E241" s="9"/>
      <c r="F241" s="10"/>
      <c r="G241" s="10"/>
      <c r="H241" s="11"/>
      <c r="I241" s="11"/>
      <c r="J241" s="9"/>
      <c r="K241" s="9"/>
      <c r="L241" s="9"/>
      <c r="M241" s="9"/>
      <c r="N241" s="9"/>
      <c r="O241" s="9"/>
      <c r="P241" s="9"/>
      <c r="Q241" s="9"/>
      <c r="R241" s="9"/>
    </row>
    <row r="242" spans="1:18" customFormat="1" x14ac:dyDescent="0.3">
      <c r="A242" s="9"/>
      <c r="B242" s="5">
        <v>45161</v>
      </c>
      <c r="C242" s="2">
        <v>5.7626480000000004</v>
      </c>
      <c r="D242" s="2">
        <v>0.56550065999999999</v>
      </c>
      <c r="E242" s="9"/>
      <c r="F242" s="10"/>
      <c r="G242" s="10"/>
      <c r="H242" s="11"/>
      <c r="I242" s="11"/>
      <c r="J242" s="9"/>
      <c r="K242" s="9"/>
      <c r="L242" s="9"/>
      <c r="M242" s="9"/>
      <c r="N242" s="9"/>
      <c r="O242" s="9"/>
      <c r="P242" s="9"/>
      <c r="Q242" s="9"/>
      <c r="R242" s="9"/>
    </row>
    <row r="243" spans="1:18" customFormat="1" x14ac:dyDescent="0.3">
      <c r="A243" s="9"/>
      <c r="B243" s="5">
        <v>45162</v>
      </c>
      <c r="C243" s="2">
        <v>5.7730880000000004</v>
      </c>
      <c r="D243" s="2">
        <v>0.56825630000000005</v>
      </c>
      <c r="E243" s="9"/>
      <c r="F243" s="10"/>
      <c r="G243" s="10"/>
      <c r="H243" s="11"/>
      <c r="I243" s="11"/>
      <c r="J243" s="9"/>
      <c r="K243" s="9"/>
      <c r="L243" s="9"/>
      <c r="M243" s="9"/>
      <c r="N243" s="9"/>
      <c r="O243" s="9"/>
      <c r="P243" s="9"/>
      <c r="Q243" s="9"/>
      <c r="R243" s="9"/>
    </row>
    <row r="244" spans="1:18" customFormat="1" x14ac:dyDescent="0.3">
      <c r="A244" s="9"/>
      <c r="B244" s="5">
        <v>45163</v>
      </c>
      <c r="C244" s="2">
        <v>5.8495609999999996</v>
      </c>
      <c r="D244" s="2">
        <v>0.57024143999999999</v>
      </c>
      <c r="E244" s="9"/>
      <c r="F244" s="10"/>
      <c r="G244" s="10"/>
      <c r="H244" s="11"/>
      <c r="I244" s="11"/>
      <c r="J244" s="9"/>
      <c r="K244" s="9"/>
      <c r="L244" s="9"/>
      <c r="M244" s="9"/>
      <c r="N244" s="9"/>
      <c r="O244" s="9"/>
      <c r="P244" s="9"/>
      <c r="Q244" s="9"/>
      <c r="R244" s="9"/>
    </row>
    <row r="245" spans="1:18" customFormat="1" x14ac:dyDescent="0.3">
      <c r="A245" s="9"/>
      <c r="B245" s="5">
        <v>45164</v>
      </c>
      <c r="C245" s="2">
        <v>6.0185440000000003</v>
      </c>
      <c r="D245" s="2">
        <v>0.56373832000000001</v>
      </c>
      <c r="E245" s="9"/>
      <c r="F245" s="10"/>
      <c r="G245" s="10"/>
      <c r="H245" s="11"/>
      <c r="I245" s="11"/>
      <c r="J245" s="9"/>
      <c r="K245" s="9"/>
      <c r="L245" s="9"/>
      <c r="M245" s="9"/>
      <c r="N245" s="9"/>
      <c r="O245" s="9"/>
      <c r="P245" s="9"/>
      <c r="Q245" s="9"/>
      <c r="R245" s="9"/>
    </row>
    <row r="246" spans="1:18" customFormat="1" x14ac:dyDescent="0.3">
      <c r="A246" s="9"/>
      <c r="B246" s="5">
        <v>45165</v>
      </c>
      <c r="C246" s="2">
        <v>6.4435390000000003</v>
      </c>
      <c r="D246" s="2">
        <v>0.60008245999999998</v>
      </c>
      <c r="E246" s="9"/>
      <c r="F246" s="10"/>
      <c r="G246" s="10"/>
      <c r="H246" s="11"/>
      <c r="I246" s="11"/>
      <c r="J246" s="9"/>
      <c r="K246" s="9"/>
      <c r="L246" s="9"/>
      <c r="M246" s="9"/>
      <c r="N246" s="9"/>
      <c r="O246" s="9"/>
      <c r="P246" s="9"/>
      <c r="Q246" s="9"/>
      <c r="R246" s="9"/>
    </row>
    <row r="247" spans="1:18" customFormat="1" x14ac:dyDescent="0.3">
      <c r="A247" s="9"/>
      <c r="B247" s="5">
        <v>45166</v>
      </c>
      <c r="C247" s="2">
        <v>5.891756</v>
      </c>
      <c r="D247" s="2">
        <v>0.58213879000000002</v>
      </c>
      <c r="E247" s="9"/>
      <c r="F247" s="10"/>
      <c r="G247" s="10"/>
      <c r="H247" s="11"/>
      <c r="I247" s="11"/>
      <c r="J247" s="9"/>
      <c r="K247" s="9"/>
      <c r="L247" s="9"/>
      <c r="M247" s="9"/>
      <c r="N247" s="9"/>
      <c r="O247" s="9"/>
      <c r="P247" s="9"/>
      <c r="Q247" s="9"/>
      <c r="R247" s="9"/>
    </row>
    <row r="248" spans="1:18" customFormat="1" x14ac:dyDescent="0.3">
      <c r="A248" s="9"/>
      <c r="B248" s="5">
        <v>45167</v>
      </c>
      <c r="C248" s="2">
        <v>5.8981649999999997</v>
      </c>
      <c r="D248" s="2">
        <v>0.62706534999999997</v>
      </c>
      <c r="E248" s="9"/>
      <c r="F248" s="10"/>
      <c r="G248" s="10"/>
      <c r="H248" s="11"/>
      <c r="I248" s="11"/>
      <c r="J248" s="9"/>
      <c r="K248" s="9"/>
      <c r="L248" s="9"/>
      <c r="M248" s="9"/>
      <c r="N248" s="9"/>
      <c r="O248" s="9"/>
      <c r="P248" s="9"/>
      <c r="Q248" s="9"/>
      <c r="R248" s="9"/>
    </row>
    <row r="249" spans="1:18" customFormat="1" x14ac:dyDescent="0.3">
      <c r="A249" s="9"/>
      <c r="B249" s="5">
        <v>45168</v>
      </c>
      <c r="C249" s="2">
        <v>5.9948220000000001</v>
      </c>
      <c r="D249" s="2">
        <v>0.62469465999999996</v>
      </c>
      <c r="E249" s="9"/>
      <c r="F249" s="10"/>
      <c r="G249" s="10"/>
      <c r="H249" s="11"/>
      <c r="I249" s="11"/>
      <c r="J249" s="9"/>
      <c r="K249" s="9"/>
      <c r="L249" s="9"/>
      <c r="M249" s="9"/>
      <c r="N249" s="9"/>
      <c r="O249" s="9"/>
      <c r="P249" s="9"/>
      <c r="Q249" s="9"/>
      <c r="R249" s="9"/>
    </row>
    <row r="250" spans="1:18" customFormat="1" x14ac:dyDescent="0.3">
      <c r="A250" s="9"/>
      <c r="B250" s="5">
        <v>45169</v>
      </c>
      <c r="C250" s="2">
        <v>5.9000500000000002</v>
      </c>
      <c r="D250" s="2">
        <v>0.61423170999999999</v>
      </c>
      <c r="E250" s="9"/>
      <c r="F250" s="10"/>
      <c r="G250" s="10"/>
      <c r="H250" s="11"/>
      <c r="I250" s="11"/>
      <c r="J250" s="9"/>
      <c r="K250" s="9"/>
      <c r="L250" s="9"/>
      <c r="M250" s="9"/>
      <c r="N250" s="9"/>
      <c r="O250" s="9"/>
      <c r="P250" s="9"/>
      <c r="Q250" s="9"/>
      <c r="R250" s="9"/>
    </row>
    <row r="251" spans="1:18" customFormat="1" x14ac:dyDescent="0.3">
      <c r="A251" s="9"/>
      <c r="B251" s="5">
        <v>45170</v>
      </c>
      <c r="C251" s="2">
        <v>6.0127730000000001</v>
      </c>
      <c r="D251" s="2">
        <v>0.58928904000000004</v>
      </c>
      <c r="E251" s="9"/>
      <c r="F251" s="10"/>
      <c r="G251" s="10"/>
      <c r="H251" s="11"/>
      <c r="I251" s="11"/>
      <c r="J251" s="9"/>
      <c r="K251" s="9"/>
      <c r="L251" s="9"/>
      <c r="M251" s="9"/>
      <c r="N251" s="9"/>
      <c r="O251" s="9"/>
      <c r="P251" s="9"/>
      <c r="Q251" s="9"/>
      <c r="R251" s="9"/>
    </row>
    <row r="252" spans="1:18" customFormat="1" x14ac:dyDescent="0.3">
      <c r="A252" s="9"/>
      <c r="B252" s="5">
        <v>45171</v>
      </c>
      <c r="C252" s="2">
        <v>6.2515879999999999</v>
      </c>
      <c r="D252" s="2">
        <v>0.55941635000000001</v>
      </c>
      <c r="E252" s="9"/>
      <c r="F252" s="10"/>
      <c r="G252" s="10"/>
      <c r="H252" s="11"/>
      <c r="I252" s="11"/>
      <c r="J252" s="9"/>
      <c r="K252" s="9"/>
      <c r="L252" s="9"/>
      <c r="M252" s="9"/>
      <c r="N252" s="9"/>
      <c r="O252" s="9"/>
      <c r="P252" s="9"/>
      <c r="Q252" s="9"/>
      <c r="R252" s="9"/>
    </row>
    <row r="253" spans="1:18" customFormat="1" x14ac:dyDescent="0.3">
      <c r="A253" s="9"/>
      <c r="B253" s="5">
        <v>45172</v>
      </c>
      <c r="C253" s="2">
        <v>6.6725810000000001</v>
      </c>
      <c r="D253" s="2">
        <v>0.63402464000000003</v>
      </c>
      <c r="E253" s="9"/>
      <c r="F253" s="10"/>
      <c r="G253" s="10"/>
      <c r="H253" s="11"/>
      <c r="I253" s="11"/>
      <c r="J253" s="9"/>
      <c r="K253" s="9"/>
      <c r="L253" s="9"/>
      <c r="M253" s="9"/>
      <c r="N253" s="9"/>
      <c r="O253" s="9"/>
      <c r="P253" s="9"/>
      <c r="Q253" s="9"/>
      <c r="R253" s="9"/>
    </row>
    <row r="254" spans="1:18" customFormat="1" x14ac:dyDescent="0.3">
      <c r="A254" s="9"/>
      <c r="B254" s="5">
        <v>45173</v>
      </c>
      <c r="C254" s="2">
        <v>6.0265769999999996</v>
      </c>
      <c r="D254" s="2">
        <v>0.65885335</v>
      </c>
      <c r="E254" s="9"/>
      <c r="F254" s="10"/>
      <c r="G254" s="10"/>
      <c r="H254" s="11"/>
      <c r="I254" s="11"/>
      <c r="J254" s="9"/>
      <c r="K254" s="9"/>
      <c r="L254" s="9"/>
      <c r="M254" s="9"/>
      <c r="N254" s="9"/>
      <c r="O254" s="9"/>
      <c r="P254" s="9"/>
      <c r="Q254" s="9"/>
      <c r="R254" s="9"/>
    </row>
    <row r="255" spans="1:18" customFormat="1" x14ac:dyDescent="0.3">
      <c r="A255" s="9"/>
      <c r="B255" s="5">
        <v>45174</v>
      </c>
      <c r="C255" s="2">
        <v>5.9641979999999997</v>
      </c>
      <c r="D255" s="2">
        <v>0.65388411999999996</v>
      </c>
      <c r="E255" s="9"/>
      <c r="F255" s="10"/>
      <c r="G255" s="10"/>
      <c r="H255" s="11"/>
      <c r="I255" s="11"/>
      <c r="J255" s="9"/>
      <c r="K255" s="9"/>
      <c r="L255" s="9"/>
      <c r="M255" s="9"/>
      <c r="N255" s="9"/>
      <c r="O255" s="9"/>
      <c r="P255" s="9"/>
      <c r="Q255" s="9"/>
      <c r="R255" s="9"/>
    </row>
    <row r="256" spans="1:18" customFormat="1" x14ac:dyDescent="0.3">
      <c r="A256" s="9"/>
      <c r="B256" s="5">
        <v>45175</v>
      </c>
      <c r="C256" s="2">
        <v>6.1895280000000001</v>
      </c>
      <c r="D256" s="2">
        <v>0.65097844999999999</v>
      </c>
      <c r="E256" s="9"/>
      <c r="F256" s="10"/>
      <c r="G256" s="10"/>
      <c r="H256" s="11"/>
      <c r="I256" s="11"/>
      <c r="J256" s="9"/>
      <c r="K256" s="9"/>
      <c r="L256" s="9"/>
      <c r="M256" s="9"/>
      <c r="N256" s="9"/>
      <c r="O256" s="9"/>
      <c r="P256" s="9"/>
      <c r="Q256" s="9"/>
      <c r="R256" s="9"/>
    </row>
    <row r="257" spans="1:18" customFormat="1" x14ac:dyDescent="0.3">
      <c r="A257" s="9"/>
      <c r="B257" s="5">
        <v>45176</v>
      </c>
      <c r="C257" s="2">
        <v>6.0903479999999997</v>
      </c>
      <c r="D257" s="2">
        <v>0.65822159000000002</v>
      </c>
      <c r="E257" s="9"/>
      <c r="F257" s="10"/>
      <c r="G257" s="10"/>
      <c r="H257" s="11"/>
      <c r="I257" s="11"/>
      <c r="J257" s="9"/>
      <c r="K257" s="9"/>
      <c r="L257" s="9"/>
      <c r="M257" s="9"/>
      <c r="N257" s="9"/>
      <c r="O257" s="9"/>
      <c r="P257" s="9"/>
      <c r="Q257" s="9"/>
      <c r="R257" s="9"/>
    </row>
    <row r="258" spans="1:18" customFormat="1" x14ac:dyDescent="0.3">
      <c r="A258" s="9"/>
      <c r="B258" s="5">
        <v>45177</v>
      </c>
      <c r="C258" s="2">
        <v>6.0621309999999999</v>
      </c>
      <c r="D258" s="2">
        <v>0.65170181999999999</v>
      </c>
      <c r="E258" s="9"/>
      <c r="F258" s="10"/>
      <c r="G258" s="10"/>
      <c r="H258" s="11"/>
      <c r="I258" s="11"/>
      <c r="J258" s="9"/>
      <c r="K258" s="9"/>
      <c r="L258" s="9"/>
      <c r="M258" s="9"/>
      <c r="N258" s="9"/>
      <c r="O258" s="9"/>
      <c r="P258" s="9"/>
      <c r="Q258" s="9"/>
      <c r="R258" s="9"/>
    </row>
    <row r="259" spans="1:18" customFormat="1" x14ac:dyDescent="0.3">
      <c r="A259" s="9"/>
      <c r="B259" s="5">
        <v>45178</v>
      </c>
      <c r="C259" s="2">
        <v>6.5428350000000002</v>
      </c>
      <c r="D259" s="2">
        <v>0.61614016000000005</v>
      </c>
      <c r="E259" s="9"/>
      <c r="F259" s="10"/>
      <c r="G259" s="10"/>
      <c r="H259" s="11"/>
      <c r="I259" s="11"/>
      <c r="J259" s="9"/>
      <c r="K259" s="9"/>
      <c r="L259" s="9"/>
      <c r="M259" s="9"/>
      <c r="N259" s="9"/>
      <c r="O259" s="9"/>
      <c r="P259" s="9"/>
      <c r="Q259" s="9"/>
      <c r="R259" s="9"/>
    </row>
    <row r="260" spans="1:18" customFormat="1" x14ac:dyDescent="0.3">
      <c r="A260" s="9"/>
      <c r="B260" s="5">
        <v>45179</v>
      </c>
      <c r="C260" s="2">
        <v>6.7509100000000002</v>
      </c>
      <c r="D260" s="2">
        <v>0.68267237000000003</v>
      </c>
      <c r="E260" s="9"/>
      <c r="F260" s="10"/>
      <c r="G260" s="10"/>
      <c r="H260" s="11"/>
      <c r="I260" s="11"/>
      <c r="J260" s="9"/>
      <c r="K260" s="9"/>
      <c r="L260" s="9"/>
      <c r="M260" s="9"/>
      <c r="N260" s="9"/>
      <c r="O260" s="9"/>
      <c r="P260" s="9"/>
      <c r="Q260" s="9"/>
      <c r="R260" s="9"/>
    </row>
    <row r="261" spans="1:18" customFormat="1" x14ac:dyDescent="0.3">
      <c r="A261" s="9"/>
      <c r="B261" s="5">
        <v>45180</v>
      </c>
      <c r="C261" s="2">
        <v>6.2603749999999998</v>
      </c>
      <c r="D261" s="2">
        <v>0.67214808999999998</v>
      </c>
      <c r="E261" s="9"/>
      <c r="F261" s="10"/>
      <c r="G261" s="10"/>
      <c r="H261" s="11"/>
      <c r="I261" s="11"/>
      <c r="J261" s="9"/>
      <c r="K261" s="9"/>
      <c r="L261" s="9"/>
      <c r="M261" s="9"/>
      <c r="N261" s="9"/>
      <c r="O261" s="9"/>
      <c r="P261" s="9"/>
      <c r="Q261" s="9"/>
      <c r="R261" s="9"/>
    </row>
    <row r="262" spans="1:18" customFormat="1" x14ac:dyDescent="0.3">
      <c r="A262" s="9"/>
      <c r="B262" s="5">
        <v>45181</v>
      </c>
      <c r="C262" s="2">
        <v>6.2548940000000002</v>
      </c>
      <c r="D262" s="2">
        <v>0.67865315000000004</v>
      </c>
      <c r="E262" s="9"/>
      <c r="F262" s="10"/>
      <c r="G262" s="10"/>
      <c r="H262" s="11"/>
      <c r="I262" s="11"/>
      <c r="J262" s="9"/>
      <c r="K262" s="9"/>
      <c r="L262" s="9"/>
      <c r="M262" s="9"/>
      <c r="N262" s="9"/>
      <c r="O262" s="9"/>
      <c r="P262" s="9"/>
      <c r="Q262" s="9"/>
      <c r="R262" s="9"/>
    </row>
    <row r="263" spans="1:18" customFormat="1" x14ac:dyDescent="0.3">
      <c r="A263" s="9"/>
      <c r="B263" s="5">
        <v>45182</v>
      </c>
      <c r="C263" s="2">
        <v>6.3720829999999999</v>
      </c>
      <c r="D263" s="2">
        <v>0.74551014000000004</v>
      </c>
      <c r="E263" s="9"/>
      <c r="F263" s="10"/>
      <c r="G263" s="10"/>
      <c r="H263" s="11"/>
      <c r="I263" s="11"/>
      <c r="J263" s="9"/>
      <c r="K263" s="9"/>
      <c r="L263" s="9"/>
      <c r="M263" s="9"/>
      <c r="N263" s="9"/>
      <c r="O263" s="9"/>
      <c r="P263" s="9"/>
      <c r="Q263" s="9"/>
      <c r="R263" s="9"/>
    </row>
    <row r="264" spans="1:18" customFormat="1" x14ac:dyDescent="0.3">
      <c r="A264" s="9"/>
      <c r="B264" s="5">
        <v>45183</v>
      </c>
      <c r="C264" s="2">
        <v>6.1974739999999997</v>
      </c>
      <c r="D264" s="2">
        <v>0.84495514000000005</v>
      </c>
      <c r="E264" s="9"/>
      <c r="F264" s="10"/>
      <c r="G264" s="10"/>
      <c r="H264" s="11"/>
      <c r="I264" s="11"/>
      <c r="J264" s="9"/>
      <c r="K264" s="9"/>
      <c r="L264" s="9"/>
      <c r="M264" s="9"/>
      <c r="N264" s="9"/>
      <c r="O264" s="9"/>
      <c r="P264" s="9"/>
      <c r="Q264" s="9"/>
      <c r="R264" s="9"/>
    </row>
    <row r="265" spans="1:18" customFormat="1" x14ac:dyDescent="0.3">
      <c r="A265" s="9"/>
      <c r="B265" s="5">
        <v>45184</v>
      </c>
      <c r="C265" s="2">
        <v>6.2809650000000001</v>
      </c>
      <c r="D265" s="2">
        <v>0.85738519999999996</v>
      </c>
      <c r="E265" s="9"/>
      <c r="F265" s="10"/>
      <c r="G265" s="10"/>
      <c r="H265" s="11"/>
      <c r="I265" s="11"/>
      <c r="J265" s="9"/>
      <c r="K265" s="9"/>
      <c r="L265" s="9"/>
      <c r="M265" s="9"/>
      <c r="N265" s="9"/>
      <c r="O265" s="9"/>
      <c r="P265" s="9"/>
      <c r="Q265" s="9"/>
      <c r="R265" s="9"/>
    </row>
    <row r="266" spans="1:18" customFormat="1" x14ac:dyDescent="0.3">
      <c r="A266" s="9"/>
      <c r="B266" s="5">
        <v>45185</v>
      </c>
      <c r="C266" s="2">
        <v>6.6334020000000002</v>
      </c>
      <c r="D266" s="2">
        <v>0.80558136000000002</v>
      </c>
      <c r="E266" s="9"/>
      <c r="F266" s="10"/>
      <c r="G266" s="10"/>
      <c r="H266" s="11"/>
      <c r="I266" s="11"/>
      <c r="J266" s="9"/>
      <c r="K266" s="9"/>
      <c r="L266" s="9"/>
      <c r="M266" s="9"/>
      <c r="N266" s="9"/>
      <c r="O266" s="9"/>
      <c r="P266" s="9"/>
      <c r="Q266" s="9"/>
      <c r="R266" s="9"/>
    </row>
    <row r="267" spans="1:18" customFormat="1" x14ac:dyDescent="0.3">
      <c r="A267" s="9"/>
      <c r="B267" s="5">
        <v>45186</v>
      </c>
      <c r="C267" s="2">
        <v>6.9286219999999998</v>
      </c>
      <c r="D267" s="2">
        <v>0.89469235999999996</v>
      </c>
      <c r="E267" s="9"/>
      <c r="F267" s="10"/>
      <c r="G267" s="10"/>
      <c r="H267" s="11"/>
      <c r="I267" s="11"/>
      <c r="J267" s="9"/>
      <c r="K267" s="9"/>
      <c r="L267" s="9"/>
      <c r="M267" s="9"/>
      <c r="N267" s="9"/>
      <c r="O267" s="9"/>
      <c r="P267" s="9"/>
      <c r="Q267" s="9"/>
      <c r="R267" s="9"/>
    </row>
    <row r="268" spans="1:18" customFormat="1" x14ac:dyDescent="0.3">
      <c r="A268" s="9"/>
      <c r="B268" s="5">
        <v>45187</v>
      </c>
      <c r="C268" s="2">
        <v>6.566325</v>
      </c>
      <c r="D268" s="2">
        <v>0.90856756999999999</v>
      </c>
      <c r="E268" s="9"/>
      <c r="F268" s="10"/>
      <c r="G268" s="10"/>
      <c r="H268" s="11"/>
      <c r="I268" s="11"/>
      <c r="J268" s="9"/>
      <c r="K268" s="9"/>
      <c r="L268" s="9"/>
      <c r="M268" s="9"/>
      <c r="N268" s="9"/>
      <c r="O268" s="9"/>
      <c r="P268" s="9"/>
      <c r="Q268" s="9"/>
      <c r="R268" s="9"/>
    </row>
    <row r="269" spans="1:18" customFormat="1" x14ac:dyDescent="0.3">
      <c r="A269" s="9"/>
      <c r="B269" s="5">
        <v>45188</v>
      </c>
      <c r="C269" s="2">
        <v>6.4677540000000002</v>
      </c>
      <c r="D269" s="2">
        <v>0.90476509999999999</v>
      </c>
      <c r="E269" s="9"/>
      <c r="F269" s="10"/>
      <c r="G269" s="10"/>
      <c r="H269" s="11"/>
      <c r="I269" s="11"/>
      <c r="J269" s="9"/>
      <c r="K269" s="9"/>
      <c r="L269" s="9"/>
      <c r="M269" s="9"/>
      <c r="N269" s="9"/>
      <c r="O269" s="9"/>
      <c r="P269" s="9"/>
      <c r="Q269" s="9"/>
      <c r="R269" s="9"/>
    </row>
    <row r="270" spans="1:18" customFormat="1" x14ac:dyDescent="0.3">
      <c r="A270" s="9"/>
      <c r="B270" s="5">
        <v>45189</v>
      </c>
      <c r="C270" s="2">
        <v>6.4805429999999999</v>
      </c>
      <c r="D270" s="2">
        <v>0.89446665999999997</v>
      </c>
      <c r="E270" s="9"/>
      <c r="F270" s="10"/>
      <c r="G270" s="10"/>
      <c r="H270" s="11"/>
      <c r="I270" s="11"/>
      <c r="J270" s="9"/>
      <c r="K270" s="9"/>
      <c r="L270" s="9"/>
      <c r="M270" s="9"/>
      <c r="N270" s="9"/>
      <c r="O270" s="9"/>
      <c r="P270" s="9"/>
      <c r="Q270" s="9"/>
      <c r="R270" s="9"/>
    </row>
    <row r="271" spans="1:18" customFormat="1" x14ac:dyDescent="0.3">
      <c r="A271" s="9"/>
      <c r="B271" s="5">
        <v>45190</v>
      </c>
      <c r="C271" s="2">
        <v>6.6097089999999996</v>
      </c>
      <c r="D271" s="2">
        <v>0.83622768000000003</v>
      </c>
      <c r="E271" s="9"/>
      <c r="F271" s="10"/>
      <c r="G271" s="10"/>
      <c r="H271" s="11"/>
      <c r="I271" s="11"/>
      <c r="J271" s="9"/>
      <c r="K271" s="9"/>
      <c r="L271" s="9"/>
      <c r="M271" s="9"/>
      <c r="N271" s="9"/>
      <c r="O271" s="9"/>
      <c r="P271" s="9"/>
      <c r="Q271" s="9"/>
      <c r="R271" s="9"/>
    </row>
    <row r="272" spans="1:18" customFormat="1" x14ac:dyDescent="0.3">
      <c r="A272" s="9"/>
      <c r="B272" s="5">
        <v>45191</v>
      </c>
      <c r="C272" s="2">
        <v>6.7739070000000003</v>
      </c>
      <c r="D272" s="2">
        <v>0.83826014000000004</v>
      </c>
      <c r="E272" s="9"/>
      <c r="F272" s="10"/>
      <c r="G272" s="10"/>
      <c r="H272" s="11"/>
      <c r="I272" s="11"/>
      <c r="J272" s="9"/>
      <c r="K272" s="9"/>
      <c r="L272" s="9"/>
      <c r="M272" s="9"/>
      <c r="N272" s="9"/>
      <c r="O272" s="9"/>
      <c r="P272" s="9"/>
      <c r="Q272" s="9"/>
      <c r="R272" s="9"/>
    </row>
    <row r="273" spans="1:18" customFormat="1" x14ac:dyDescent="0.3">
      <c r="A273" s="9"/>
      <c r="B273" s="5">
        <v>45192</v>
      </c>
      <c r="C273" s="2">
        <v>6.9477039999999999</v>
      </c>
      <c r="D273" s="2">
        <v>0.81265447000000002</v>
      </c>
      <c r="E273" s="9"/>
      <c r="F273" s="10"/>
      <c r="G273" s="10"/>
      <c r="H273" s="11"/>
      <c r="I273" s="11"/>
      <c r="J273" s="9"/>
      <c r="K273" s="9"/>
      <c r="L273" s="9"/>
      <c r="M273" s="9"/>
      <c r="N273" s="9"/>
      <c r="O273" s="9"/>
      <c r="P273" s="9"/>
      <c r="Q273" s="9"/>
      <c r="R273" s="9"/>
    </row>
    <row r="274" spans="1:18" customFormat="1" x14ac:dyDescent="0.3">
      <c r="A274" s="9"/>
      <c r="B274" s="5">
        <v>45193</v>
      </c>
      <c r="C274" s="2">
        <v>7.6687599999999998</v>
      </c>
      <c r="D274" s="2">
        <v>0.94133995000000004</v>
      </c>
      <c r="E274" s="9"/>
      <c r="F274" s="10"/>
      <c r="G274" s="10"/>
      <c r="H274" s="11"/>
      <c r="I274" s="11"/>
      <c r="J274" s="9"/>
      <c r="K274" s="9"/>
      <c r="L274" s="9"/>
      <c r="M274" s="9"/>
      <c r="N274" s="9"/>
      <c r="O274" s="9"/>
      <c r="P274" s="9"/>
      <c r="Q274" s="9"/>
      <c r="R274" s="9"/>
    </row>
    <row r="275" spans="1:18" customFormat="1" x14ac:dyDescent="0.3">
      <c r="A275" s="9"/>
      <c r="B275" s="5">
        <v>45194</v>
      </c>
      <c r="C275" s="2">
        <v>7.0946470000000001</v>
      </c>
      <c r="D275" s="2">
        <v>0.95566072999999996</v>
      </c>
      <c r="E275" s="9"/>
      <c r="F275" s="10"/>
      <c r="G275" s="10"/>
      <c r="H275" s="11"/>
      <c r="I275" s="11"/>
      <c r="J275" s="9"/>
      <c r="K275" s="9"/>
      <c r="L275" s="9"/>
      <c r="M275" s="9"/>
      <c r="N275" s="9"/>
      <c r="O275" s="9"/>
      <c r="P275" s="9"/>
      <c r="Q275" s="9"/>
      <c r="R275" s="9"/>
    </row>
    <row r="276" spans="1:18" customFormat="1" x14ac:dyDescent="0.3">
      <c r="A276" s="9"/>
      <c r="B276" s="5">
        <v>45195</v>
      </c>
      <c r="C276" s="2">
        <v>6.9211980000000004</v>
      </c>
      <c r="D276" s="2">
        <v>0.96630579999999999</v>
      </c>
      <c r="E276" s="9"/>
      <c r="F276" s="10"/>
      <c r="G276" s="10"/>
      <c r="H276" s="11"/>
      <c r="I276" s="11"/>
      <c r="J276" s="9"/>
      <c r="K276" s="9"/>
      <c r="L276" s="9"/>
      <c r="M276" s="9"/>
      <c r="N276" s="9"/>
      <c r="O276" s="9"/>
      <c r="P276" s="9"/>
      <c r="Q276" s="9"/>
      <c r="R276" s="9"/>
    </row>
    <row r="277" spans="1:18" customFormat="1" x14ac:dyDescent="0.3">
      <c r="A277" s="9"/>
      <c r="B277" s="5">
        <v>45196</v>
      </c>
      <c r="C277" s="2">
        <v>7.1652329999999997</v>
      </c>
      <c r="D277" s="2">
        <v>0.96224533999999995</v>
      </c>
      <c r="E277" s="9"/>
      <c r="F277" s="10"/>
      <c r="G277" s="10"/>
      <c r="H277" s="11"/>
      <c r="I277" s="11"/>
      <c r="J277" s="9"/>
      <c r="K277" s="9"/>
      <c r="L277" s="9"/>
      <c r="M277" s="9"/>
      <c r="N277" s="9"/>
      <c r="O277" s="9"/>
      <c r="P277" s="9"/>
      <c r="Q277" s="9"/>
      <c r="R277" s="9"/>
    </row>
    <row r="278" spans="1:18" customFormat="1" x14ac:dyDescent="0.3">
      <c r="A278" s="9"/>
      <c r="B278" s="5">
        <v>45197</v>
      </c>
      <c r="C278" s="2">
        <v>7.4534640000000003</v>
      </c>
      <c r="D278" s="2">
        <v>1.02139183</v>
      </c>
      <c r="E278" s="9"/>
      <c r="F278" s="10"/>
      <c r="G278" s="10"/>
      <c r="H278" s="11"/>
      <c r="I278" s="11"/>
      <c r="J278" s="9"/>
      <c r="K278" s="9"/>
      <c r="L278" s="9"/>
      <c r="M278" s="9"/>
      <c r="N278" s="9"/>
      <c r="O278" s="9"/>
      <c r="P278" s="9"/>
      <c r="Q278" s="9"/>
      <c r="R278" s="9"/>
    </row>
    <row r="279" spans="1:18" customFormat="1" x14ac:dyDescent="0.3">
      <c r="A279" s="9"/>
      <c r="B279" s="5">
        <v>45198</v>
      </c>
      <c r="C279" s="2">
        <v>7.5849209999999996</v>
      </c>
      <c r="D279" s="2">
        <v>1.11909116</v>
      </c>
      <c r="E279" s="9"/>
      <c r="F279" s="10"/>
      <c r="G279" s="10"/>
      <c r="H279" s="11"/>
      <c r="I279" s="11"/>
      <c r="J279" s="9"/>
      <c r="K279" s="9"/>
      <c r="L279" s="9"/>
      <c r="M279" s="9"/>
      <c r="N279" s="9"/>
      <c r="O279" s="9"/>
      <c r="P279" s="9"/>
      <c r="Q279" s="9"/>
      <c r="R279" s="9"/>
    </row>
    <row r="280" spans="1:18" customFormat="1" x14ac:dyDescent="0.3">
      <c r="A280" s="9"/>
      <c r="B280" s="5">
        <v>45199</v>
      </c>
      <c r="C280" s="2">
        <v>8.0062329999999999</v>
      </c>
      <c r="D280" s="2">
        <v>1.2431987200000001</v>
      </c>
      <c r="E280" s="9"/>
      <c r="F280" s="10"/>
      <c r="G280" s="10"/>
      <c r="H280" s="11"/>
      <c r="I280" s="11"/>
      <c r="J280" s="9"/>
      <c r="K280" s="9"/>
      <c r="L280" s="9"/>
      <c r="M280" s="9"/>
      <c r="N280" s="9"/>
      <c r="O280" s="9"/>
      <c r="P280" s="9"/>
      <c r="Q280" s="9"/>
      <c r="R280" s="9"/>
    </row>
    <row r="281" spans="1:18" customFormat="1" x14ac:dyDescent="0.3">
      <c r="A281" s="9"/>
      <c r="B281" s="5">
        <v>45200</v>
      </c>
      <c r="C281" s="2">
        <v>8.710585</v>
      </c>
      <c r="D281" s="2">
        <v>1.57043478</v>
      </c>
      <c r="E281" s="9"/>
      <c r="F281" s="10"/>
      <c r="G281" s="10"/>
      <c r="H281" s="11"/>
      <c r="I281" s="11"/>
      <c r="J281" s="9"/>
      <c r="K281" s="9"/>
      <c r="L281" s="9"/>
      <c r="M281" s="9"/>
      <c r="N281" s="9"/>
      <c r="O281" s="9"/>
      <c r="P281" s="9"/>
      <c r="Q281" s="9"/>
      <c r="R281" s="9"/>
    </row>
    <row r="282" spans="1:18" customFormat="1" x14ac:dyDescent="0.3">
      <c r="A282" s="9"/>
      <c r="B282" s="5">
        <v>45201</v>
      </c>
      <c r="C282" s="2">
        <v>7.898498</v>
      </c>
      <c r="D282" s="2">
        <v>1.7677789399999999</v>
      </c>
      <c r="E282" s="9"/>
      <c r="F282" s="10"/>
      <c r="G282" s="10"/>
      <c r="H282" s="11"/>
      <c r="I282" s="11"/>
      <c r="J282" s="9"/>
      <c r="K282" s="9"/>
      <c r="L282" s="9"/>
      <c r="M282" s="9"/>
      <c r="N282" s="9"/>
      <c r="O282" s="9"/>
      <c r="P282" s="9"/>
      <c r="Q282" s="9"/>
      <c r="R282" s="9"/>
    </row>
    <row r="283" spans="1:18" customFormat="1" x14ac:dyDescent="0.3">
      <c r="A283" s="9"/>
      <c r="B283" s="5">
        <v>45202</v>
      </c>
      <c r="C283" s="2">
        <v>7.6756039999999999</v>
      </c>
      <c r="D283" s="2">
        <v>1.81455061</v>
      </c>
      <c r="E283" s="9"/>
      <c r="F283" s="10"/>
      <c r="G283" s="10"/>
      <c r="H283" s="11"/>
      <c r="I283" s="11"/>
      <c r="J283" s="9"/>
      <c r="K283" s="9"/>
      <c r="L283" s="9"/>
      <c r="M283" s="9"/>
      <c r="N283" s="9"/>
      <c r="O283" s="9"/>
      <c r="P283" s="9"/>
      <c r="Q283" s="9"/>
      <c r="R283" s="9"/>
    </row>
    <row r="284" spans="1:18" customFormat="1" x14ac:dyDescent="0.3">
      <c r="A284" s="9"/>
      <c r="B284" s="5">
        <v>45203</v>
      </c>
      <c r="C284" s="2">
        <v>7.9715780000000001</v>
      </c>
      <c r="D284" s="2">
        <v>1.90907052</v>
      </c>
      <c r="E284" s="9"/>
      <c r="F284" s="10"/>
      <c r="G284" s="10"/>
      <c r="H284" s="11"/>
      <c r="I284" s="11"/>
      <c r="J284" s="9"/>
      <c r="K284" s="9"/>
      <c r="L284" s="9"/>
      <c r="M284" s="9"/>
      <c r="N284" s="9"/>
      <c r="O284" s="9"/>
      <c r="P284" s="9"/>
      <c r="Q284" s="9"/>
      <c r="R284" s="9"/>
    </row>
    <row r="285" spans="1:18" customFormat="1" x14ac:dyDescent="0.3">
      <c r="A285" s="9"/>
      <c r="B285" s="5">
        <v>45204</v>
      </c>
      <c r="C285" s="2">
        <v>7.9414470000000001</v>
      </c>
      <c r="D285" s="2">
        <v>1.9989402199999999</v>
      </c>
      <c r="E285" s="9"/>
      <c r="F285" s="10"/>
      <c r="G285" s="10"/>
      <c r="H285" s="11"/>
      <c r="I285" s="11"/>
      <c r="J285" s="9"/>
      <c r="K285" s="9"/>
      <c r="L285" s="9"/>
      <c r="M285" s="9"/>
      <c r="N285" s="9"/>
      <c r="O285" s="9"/>
      <c r="P285" s="9"/>
      <c r="Q285" s="9"/>
      <c r="R285" s="9"/>
    </row>
    <row r="286" spans="1:18" customFormat="1" x14ac:dyDescent="0.3">
      <c r="A286" s="9"/>
      <c r="B286" s="5">
        <v>45205</v>
      </c>
      <c r="C286" s="2">
        <v>8.0990909999999996</v>
      </c>
      <c r="D286" s="2">
        <v>2.1108683500000001</v>
      </c>
      <c r="E286" s="9"/>
      <c r="F286" s="10"/>
      <c r="G286" s="10"/>
      <c r="H286" s="11"/>
      <c r="I286" s="11"/>
      <c r="J286" s="9"/>
      <c r="K286" s="9"/>
      <c r="L286" s="9"/>
      <c r="M286" s="9"/>
      <c r="N286" s="9"/>
      <c r="O286" s="9"/>
      <c r="P286" s="9"/>
      <c r="Q286" s="9"/>
      <c r="R286" s="9"/>
    </row>
    <row r="287" spans="1:18" customFormat="1" x14ac:dyDescent="0.3">
      <c r="A287" s="9"/>
      <c r="B287" s="5">
        <v>45206</v>
      </c>
      <c r="C287" s="2">
        <v>8.6301100000000002</v>
      </c>
      <c r="D287" s="2">
        <v>2.0779488399999999</v>
      </c>
      <c r="E287" s="9"/>
      <c r="F287" s="10"/>
      <c r="G287" s="10"/>
      <c r="H287" s="11"/>
      <c r="I287" s="11"/>
      <c r="J287" s="9"/>
      <c r="K287" s="9"/>
      <c r="L287" s="9"/>
      <c r="M287" s="9"/>
      <c r="N287" s="9"/>
      <c r="O287" s="9"/>
      <c r="P287" s="9"/>
      <c r="Q287" s="9"/>
      <c r="R287" s="9"/>
    </row>
    <row r="288" spans="1:18" customFormat="1" x14ac:dyDescent="0.3">
      <c r="A288" s="9"/>
      <c r="B288" s="5">
        <v>45207</v>
      </c>
      <c r="C288" s="2">
        <v>8.9759060000000002</v>
      </c>
      <c r="D288" s="2">
        <v>1.90463772</v>
      </c>
      <c r="E288" s="9"/>
      <c r="F288" s="10"/>
      <c r="G288" s="10"/>
      <c r="H288" s="11"/>
      <c r="I288" s="11"/>
      <c r="J288" s="9"/>
      <c r="K288" s="9"/>
      <c r="L288" s="9"/>
      <c r="M288" s="9"/>
      <c r="N288" s="9"/>
      <c r="O288" s="9"/>
      <c r="P288" s="9"/>
      <c r="Q288" s="9"/>
      <c r="R288" s="9"/>
    </row>
    <row r="289" spans="1:18" customFormat="1" x14ac:dyDescent="0.3">
      <c r="A289" s="9"/>
      <c r="B289" s="5">
        <v>45208</v>
      </c>
      <c r="C289" s="2">
        <v>8.2593160000000001</v>
      </c>
      <c r="D289" s="2">
        <v>2.0431780599999998</v>
      </c>
      <c r="E289" s="9"/>
      <c r="F289" s="10"/>
      <c r="G289" s="10"/>
      <c r="H289" s="11"/>
      <c r="I289" s="11"/>
      <c r="J289" s="9"/>
      <c r="K289" s="9"/>
      <c r="L289" s="9"/>
      <c r="M289" s="9"/>
      <c r="N289" s="9"/>
      <c r="O289" s="9"/>
      <c r="P289" s="9"/>
      <c r="Q289" s="9"/>
      <c r="R289" s="9"/>
    </row>
    <row r="290" spans="1:18" customFormat="1" x14ac:dyDescent="0.3">
      <c r="A290" s="9"/>
      <c r="B290" s="5">
        <v>45209</v>
      </c>
      <c r="C290" s="2">
        <v>7.9855270000000003</v>
      </c>
      <c r="D290" s="2">
        <v>2.10946619</v>
      </c>
      <c r="E290" s="9"/>
      <c r="F290" s="10"/>
      <c r="G290" s="10"/>
      <c r="H290" s="11"/>
      <c r="I290" s="11"/>
      <c r="J290" s="9"/>
      <c r="K290" s="9"/>
      <c r="L290" s="9"/>
      <c r="M290" s="9"/>
      <c r="N290" s="9"/>
      <c r="O290" s="9"/>
      <c r="P290" s="9"/>
      <c r="Q290" s="9"/>
      <c r="R290" s="9"/>
    </row>
    <row r="291" spans="1:18" customFormat="1" x14ac:dyDescent="0.3">
      <c r="A291" s="9"/>
      <c r="B291" s="5">
        <v>45210</v>
      </c>
      <c r="C291" s="2">
        <v>8.3047299999999993</v>
      </c>
      <c r="D291" s="2">
        <v>2.21119639</v>
      </c>
      <c r="E291" s="9"/>
      <c r="F291" s="10"/>
      <c r="G291" s="10"/>
      <c r="H291" s="11"/>
      <c r="I291" s="11"/>
      <c r="J291" s="9"/>
      <c r="K291" s="9"/>
      <c r="L291" s="9"/>
      <c r="M291" s="9"/>
      <c r="N291" s="9"/>
      <c r="O291" s="9"/>
      <c r="P291" s="9"/>
      <c r="Q291" s="9"/>
      <c r="R291" s="9"/>
    </row>
    <row r="292" spans="1:18" customFormat="1" x14ac:dyDescent="0.3">
      <c r="A292" s="9"/>
      <c r="B292" s="5">
        <v>45211</v>
      </c>
      <c r="C292" s="2">
        <v>8.1074719999999996</v>
      </c>
      <c r="D292" s="2">
        <v>2.32430322</v>
      </c>
      <c r="E292" s="9"/>
      <c r="F292" s="10"/>
      <c r="G292" s="10"/>
      <c r="H292" s="11"/>
      <c r="I292" s="11"/>
      <c r="J292" s="9"/>
      <c r="K292" s="9"/>
      <c r="L292" s="9"/>
      <c r="M292" s="9"/>
      <c r="N292" s="9"/>
      <c r="O292" s="9"/>
      <c r="P292" s="9"/>
      <c r="Q292" s="9"/>
      <c r="R292" s="9"/>
    </row>
    <row r="293" spans="1:18" customFormat="1" x14ac:dyDescent="0.3">
      <c r="A293" s="9"/>
      <c r="B293" s="5">
        <v>45212</v>
      </c>
      <c r="C293" s="2">
        <v>8.2138150000000003</v>
      </c>
      <c r="D293" s="2">
        <v>2.3190584599999999</v>
      </c>
      <c r="E293" s="9"/>
      <c r="F293" s="10"/>
      <c r="G293" s="10"/>
      <c r="H293" s="11"/>
      <c r="I293" s="11"/>
      <c r="J293" s="9"/>
      <c r="K293" s="9"/>
      <c r="L293" s="9"/>
      <c r="M293" s="9"/>
      <c r="N293" s="9"/>
      <c r="O293" s="9"/>
      <c r="P293" s="9"/>
      <c r="Q293" s="9"/>
      <c r="R293" s="9"/>
    </row>
    <row r="294" spans="1:18" customFormat="1" x14ac:dyDescent="0.3">
      <c r="A294" s="9"/>
      <c r="B294" s="5">
        <v>45213</v>
      </c>
      <c r="C294" s="2">
        <v>8.7128759999999996</v>
      </c>
      <c r="D294" s="2">
        <v>2.3681539699999998</v>
      </c>
      <c r="E294" s="9"/>
      <c r="F294" s="10"/>
      <c r="G294" s="10"/>
      <c r="H294" s="11"/>
      <c r="I294" s="11"/>
      <c r="J294" s="9"/>
      <c r="K294" s="9"/>
      <c r="L294" s="9"/>
      <c r="M294" s="9"/>
      <c r="N294" s="9"/>
      <c r="O294" s="9"/>
      <c r="P294" s="9"/>
      <c r="Q294" s="9"/>
      <c r="R294" s="9"/>
    </row>
    <row r="295" spans="1:18" customFormat="1" x14ac:dyDescent="0.3">
      <c r="A295" s="9"/>
      <c r="B295" s="5">
        <v>45214</v>
      </c>
      <c r="C295" s="2">
        <v>8.9433100000000003</v>
      </c>
      <c r="D295" s="2">
        <v>2.2913143100000002</v>
      </c>
      <c r="E295" s="9"/>
      <c r="F295" s="10"/>
      <c r="G295" s="10"/>
      <c r="H295" s="11"/>
      <c r="I295" s="11"/>
      <c r="J295" s="9"/>
      <c r="K295" s="9"/>
      <c r="L295" s="9"/>
      <c r="M295" s="9"/>
      <c r="N295" s="9"/>
      <c r="O295" s="9"/>
      <c r="P295" s="9"/>
      <c r="Q295" s="9"/>
      <c r="R295" s="9"/>
    </row>
    <row r="296" spans="1:18" customFormat="1" x14ac:dyDescent="0.3">
      <c r="A296" s="9"/>
      <c r="B296" s="5">
        <v>45215</v>
      </c>
      <c r="C296" s="2">
        <v>8.4236009999999997</v>
      </c>
      <c r="D296" s="2">
        <v>2.6129941699999999</v>
      </c>
      <c r="E296" s="9"/>
      <c r="F296" s="10"/>
      <c r="G296" s="10"/>
      <c r="H296" s="11"/>
      <c r="I296" s="11"/>
      <c r="J296" s="9"/>
      <c r="K296" s="9"/>
      <c r="L296" s="9"/>
      <c r="M296" s="9"/>
      <c r="N296" s="9"/>
      <c r="O296" s="9"/>
      <c r="P296" s="9"/>
      <c r="Q296" s="9"/>
      <c r="R296" s="9"/>
    </row>
    <row r="297" spans="1:18" customFormat="1" x14ac:dyDescent="0.3">
      <c r="A297" s="9"/>
      <c r="B297" s="5">
        <v>45216</v>
      </c>
      <c r="C297" s="2">
        <v>8.1833069999999992</v>
      </c>
      <c r="D297" s="2">
        <v>2.7540305900000002</v>
      </c>
      <c r="E297" s="9"/>
      <c r="F297" s="10"/>
      <c r="G297" s="10"/>
      <c r="H297" s="11"/>
      <c r="I297" s="11"/>
      <c r="J297" s="9"/>
      <c r="K297" s="9"/>
      <c r="L297" s="9"/>
      <c r="M297" s="9"/>
      <c r="N297" s="9"/>
      <c r="O297" s="9"/>
      <c r="P297" s="9"/>
      <c r="Q297" s="9"/>
      <c r="R297" s="9"/>
    </row>
    <row r="298" spans="1:18" customFormat="1" x14ac:dyDescent="0.3">
      <c r="A298" s="9"/>
      <c r="B298" s="5">
        <v>45217</v>
      </c>
      <c r="C298" s="2">
        <v>8.4501939999999998</v>
      </c>
      <c r="D298" s="2">
        <v>2.94665803</v>
      </c>
      <c r="E298" s="9"/>
      <c r="F298" s="10"/>
      <c r="G298" s="10"/>
      <c r="H298" s="11"/>
      <c r="I298" s="11"/>
      <c r="J298" s="9"/>
      <c r="K298" s="9"/>
      <c r="L298" s="9"/>
      <c r="M298" s="9"/>
      <c r="N298" s="9"/>
      <c r="O298" s="9"/>
      <c r="P298" s="9"/>
      <c r="Q298" s="9"/>
      <c r="R298" s="9"/>
    </row>
    <row r="299" spans="1:18" customFormat="1" x14ac:dyDescent="0.3">
      <c r="A299" s="9"/>
      <c r="B299" s="5">
        <v>45218</v>
      </c>
      <c r="C299" s="2">
        <v>8.3397039999999993</v>
      </c>
      <c r="D299" s="2">
        <v>2.8933641799999998</v>
      </c>
      <c r="E299" s="9"/>
      <c r="F299" s="10"/>
      <c r="G299" s="10"/>
      <c r="H299" s="11"/>
      <c r="I299" s="11"/>
      <c r="J299" s="9"/>
      <c r="K299" s="9"/>
      <c r="L299" s="9"/>
      <c r="M299" s="9"/>
      <c r="N299" s="9"/>
      <c r="O299" s="9"/>
      <c r="P299" s="9"/>
      <c r="Q299" s="9"/>
      <c r="R299" s="9"/>
    </row>
    <row r="300" spans="1:18" customFormat="1" x14ac:dyDescent="0.3">
      <c r="A300" s="9"/>
      <c r="B300" s="5">
        <v>45219</v>
      </c>
      <c r="C300" s="2">
        <v>8.5245499999999996</v>
      </c>
      <c r="D300" s="2">
        <v>2.9566690599999998</v>
      </c>
      <c r="E300" s="9"/>
      <c r="F300" s="10"/>
      <c r="G300" s="10"/>
      <c r="H300" s="11"/>
      <c r="I300" s="11"/>
      <c r="J300" s="9"/>
      <c r="K300" s="9"/>
      <c r="L300" s="9"/>
      <c r="M300" s="9"/>
      <c r="N300" s="9"/>
      <c r="O300" s="9"/>
      <c r="P300" s="9"/>
      <c r="Q300" s="9"/>
      <c r="R300" s="9"/>
    </row>
    <row r="301" spans="1:18" customFormat="1" x14ac:dyDescent="0.3">
      <c r="A301" s="9"/>
      <c r="B301" s="5">
        <v>45220</v>
      </c>
      <c r="C301" s="2">
        <v>9.0966039999999992</v>
      </c>
      <c r="D301" s="2">
        <v>3.0744279200000002</v>
      </c>
      <c r="E301" s="9"/>
      <c r="F301" s="10"/>
      <c r="G301" s="10"/>
      <c r="H301" s="11"/>
      <c r="I301" s="11"/>
      <c r="J301" s="9"/>
      <c r="K301" s="9"/>
      <c r="L301" s="9"/>
      <c r="M301" s="9"/>
      <c r="N301" s="9"/>
      <c r="O301" s="9"/>
      <c r="P301" s="9"/>
      <c r="Q301" s="9"/>
      <c r="R301" s="9"/>
    </row>
    <row r="302" spans="1:18" customFormat="1" x14ac:dyDescent="0.3">
      <c r="A302" s="9"/>
      <c r="B302" s="5">
        <v>45221</v>
      </c>
      <c r="C302" s="2">
        <v>9.0863669999999992</v>
      </c>
      <c r="D302" s="2">
        <v>2.90511974</v>
      </c>
      <c r="E302" s="9"/>
      <c r="F302" s="10"/>
      <c r="G302" s="10"/>
      <c r="H302" s="11"/>
      <c r="I302" s="11"/>
      <c r="J302" s="9"/>
      <c r="K302" s="9"/>
      <c r="L302" s="9"/>
      <c r="M302" s="9"/>
      <c r="N302" s="9"/>
      <c r="O302" s="9"/>
      <c r="P302" s="9"/>
      <c r="Q302" s="9"/>
      <c r="R302" s="9"/>
    </row>
    <row r="303" spans="1:18" customFormat="1" x14ac:dyDescent="0.3">
      <c r="A303" s="9"/>
      <c r="B303" s="5">
        <v>45222</v>
      </c>
      <c r="C303" s="2">
        <v>8.8548019999999994</v>
      </c>
      <c r="D303" s="2">
        <v>3.05840303</v>
      </c>
      <c r="E303" s="9"/>
      <c r="F303" s="10"/>
      <c r="G303" s="10"/>
      <c r="H303" s="11"/>
      <c r="I303" s="11"/>
      <c r="J303" s="9"/>
      <c r="K303" s="9"/>
      <c r="L303" s="9"/>
      <c r="M303" s="9"/>
      <c r="N303" s="9"/>
      <c r="O303" s="9"/>
      <c r="P303" s="9"/>
      <c r="Q303" s="9"/>
      <c r="R303" s="9"/>
    </row>
    <row r="304" spans="1:18" customFormat="1" x14ac:dyDescent="0.3">
      <c r="A304" s="9"/>
      <c r="B304" s="5">
        <v>45223</v>
      </c>
      <c r="C304" s="2">
        <v>8.4680579999999992</v>
      </c>
      <c r="D304" s="2">
        <v>3.1672682000000001</v>
      </c>
      <c r="E304" s="9"/>
      <c r="F304" s="10"/>
      <c r="G304" s="10"/>
      <c r="H304" s="11"/>
      <c r="I304" s="11"/>
      <c r="J304" s="9"/>
      <c r="K304" s="9"/>
      <c r="L304" s="9"/>
      <c r="M304" s="9"/>
      <c r="N304" s="9"/>
      <c r="O304" s="9"/>
      <c r="P304" s="9"/>
      <c r="Q304" s="9"/>
      <c r="R304" s="9"/>
    </row>
    <row r="305" spans="1:18" customFormat="1" x14ac:dyDescent="0.3">
      <c r="A305" s="9"/>
      <c r="B305" s="5">
        <v>45224</v>
      </c>
      <c r="C305" s="2">
        <v>8.5602780000000003</v>
      </c>
      <c r="D305" s="2">
        <v>3.1881038300000002</v>
      </c>
      <c r="E305" s="9"/>
      <c r="F305" s="10"/>
      <c r="G305" s="10"/>
      <c r="H305" s="11"/>
      <c r="I305" s="11"/>
      <c r="J305" s="9"/>
      <c r="K305" s="9"/>
      <c r="L305" s="9"/>
      <c r="M305" s="9"/>
      <c r="N305" s="9"/>
      <c r="O305" s="9"/>
      <c r="P305" s="9"/>
      <c r="Q305" s="9"/>
      <c r="R305" s="9"/>
    </row>
    <row r="306" spans="1:18" customFormat="1" x14ac:dyDescent="0.3">
      <c r="A306" s="9"/>
      <c r="B306" s="5">
        <v>45225</v>
      </c>
      <c r="C306" s="2">
        <v>8.5842320000000001</v>
      </c>
      <c r="D306" s="2">
        <v>3.1152861399999998</v>
      </c>
      <c r="E306" s="9"/>
      <c r="F306" s="10"/>
      <c r="G306" s="10"/>
      <c r="H306" s="11"/>
      <c r="I306" s="11"/>
      <c r="J306" s="9"/>
      <c r="K306" s="9"/>
      <c r="L306" s="9"/>
      <c r="M306" s="9"/>
      <c r="N306" s="9"/>
      <c r="O306" s="9"/>
      <c r="P306" s="9"/>
      <c r="Q306" s="9"/>
      <c r="R306" s="9"/>
    </row>
    <row r="307" spans="1:18" customFormat="1" x14ac:dyDescent="0.3">
      <c r="A307" s="9"/>
      <c r="B307" s="5">
        <v>45226</v>
      </c>
      <c r="C307" s="2">
        <v>8.6849779999999992</v>
      </c>
      <c r="D307" s="2">
        <v>3.2798946</v>
      </c>
      <c r="E307" s="9"/>
      <c r="F307" s="10"/>
      <c r="G307" s="10"/>
      <c r="H307" s="11"/>
      <c r="I307" s="11"/>
      <c r="J307" s="9"/>
      <c r="K307" s="9"/>
      <c r="L307" s="9"/>
      <c r="M307" s="9"/>
      <c r="N307" s="9"/>
      <c r="O307" s="9"/>
      <c r="P307" s="9"/>
      <c r="Q307" s="9"/>
      <c r="R307" s="9"/>
    </row>
    <row r="308" spans="1:18" customFormat="1" x14ac:dyDescent="0.3">
      <c r="A308" s="9"/>
      <c r="B308" s="5">
        <v>45227</v>
      </c>
      <c r="C308" s="2">
        <v>9.4532170000000004</v>
      </c>
      <c r="D308" s="2">
        <v>3.4138190599999998</v>
      </c>
      <c r="E308" s="9"/>
      <c r="F308" s="10"/>
      <c r="G308" s="10"/>
      <c r="H308" s="11"/>
      <c r="I308" s="11"/>
      <c r="J308" s="9"/>
      <c r="K308" s="9"/>
      <c r="L308" s="9"/>
      <c r="M308" s="9"/>
      <c r="N308" s="9"/>
      <c r="O308" s="9"/>
      <c r="P308" s="9"/>
      <c r="Q308" s="9"/>
      <c r="R308" s="9"/>
    </row>
    <row r="309" spans="1:18" customFormat="1" x14ac:dyDescent="0.3">
      <c r="A309" s="9"/>
      <c r="B309" s="5">
        <v>45228</v>
      </c>
      <c r="C309" s="2">
        <v>10.471784</v>
      </c>
      <c r="D309" s="2">
        <v>3.48598024</v>
      </c>
      <c r="E309" s="9"/>
      <c r="F309" s="10"/>
      <c r="G309" s="10"/>
      <c r="H309" s="11"/>
      <c r="I309" s="11"/>
      <c r="J309" s="9"/>
      <c r="K309" s="9"/>
      <c r="L309" s="9"/>
      <c r="M309" s="9"/>
      <c r="N309" s="9"/>
      <c r="O309" s="9"/>
      <c r="P309" s="9"/>
      <c r="Q309" s="9"/>
      <c r="R309" s="9"/>
    </row>
    <row r="310" spans="1:18" customFormat="1" x14ac:dyDescent="0.3">
      <c r="A310" s="9"/>
      <c r="B310" s="5">
        <v>45229</v>
      </c>
      <c r="C310" s="2">
        <v>9.4027279999999998</v>
      </c>
      <c r="D310" s="2">
        <v>3.5695875500000001</v>
      </c>
      <c r="E310" s="9"/>
      <c r="F310" s="10"/>
      <c r="G310" s="10"/>
      <c r="H310" s="11"/>
      <c r="I310" s="11"/>
      <c r="J310" s="9"/>
      <c r="K310" s="9"/>
      <c r="L310" s="9"/>
      <c r="M310" s="9"/>
      <c r="N310" s="9"/>
      <c r="O310" s="9"/>
      <c r="P310" s="9"/>
      <c r="Q310" s="9"/>
      <c r="R310" s="9"/>
    </row>
    <row r="311" spans="1:18" customFormat="1" x14ac:dyDescent="0.3">
      <c r="A311" s="9"/>
      <c r="B311" s="5">
        <v>45230</v>
      </c>
      <c r="C311" s="2">
        <v>9.4015970000000006</v>
      </c>
      <c r="D311" s="2">
        <v>3.6227551400000002</v>
      </c>
      <c r="E311" s="9"/>
      <c r="F311" s="10"/>
      <c r="G311" s="10"/>
      <c r="H311" s="11"/>
      <c r="I311" s="11"/>
      <c r="J311" s="9"/>
      <c r="K311" s="9"/>
      <c r="L311" s="9"/>
      <c r="M311" s="9"/>
      <c r="N311" s="9"/>
      <c r="O311" s="9"/>
      <c r="P311" s="9"/>
      <c r="Q311" s="9"/>
      <c r="R311" s="9"/>
    </row>
    <row r="312" spans="1:18" customFormat="1" x14ac:dyDescent="0.3">
      <c r="A312" s="9"/>
      <c r="B312" s="5">
        <v>45231</v>
      </c>
      <c r="C312" s="2">
        <v>9.646096</v>
      </c>
      <c r="D312" s="2">
        <v>3.7624707800000001</v>
      </c>
      <c r="E312" s="9"/>
      <c r="F312" s="10"/>
      <c r="G312" s="10"/>
      <c r="H312" s="11"/>
      <c r="I312" s="11"/>
      <c r="J312" s="9"/>
      <c r="K312" s="9"/>
      <c r="L312" s="9"/>
      <c r="M312" s="9"/>
      <c r="N312" s="9"/>
      <c r="O312" s="9"/>
      <c r="P312" s="9"/>
      <c r="Q312" s="9"/>
      <c r="R312" s="9"/>
    </row>
    <row r="313" spans="1:18" customFormat="1" x14ac:dyDescent="0.3">
      <c r="A313" s="9"/>
      <c r="B313" s="5">
        <v>45232</v>
      </c>
      <c r="C313" s="2">
        <v>9.5697969999999994</v>
      </c>
      <c r="D313" s="2">
        <v>3.79335062</v>
      </c>
      <c r="E313" s="9"/>
      <c r="F313" s="10"/>
      <c r="G313" s="10"/>
      <c r="H313" s="11"/>
      <c r="I313" s="11"/>
      <c r="J313" s="9"/>
      <c r="K313" s="9"/>
      <c r="L313" s="9"/>
      <c r="M313" s="9"/>
      <c r="N313" s="9"/>
      <c r="O313" s="9"/>
      <c r="P313" s="9"/>
      <c r="Q313" s="9"/>
      <c r="R313" s="9"/>
    </row>
    <row r="314" spans="1:18" customFormat="1" x14ac:dyDescent="0.3">
      <c r="A314" s="9"/>
      <c r="B314" s="5">
        <v>45233</v>
      </c>
      <c r="C314" s="2">
        <v>9.5879220000000007</v>
      </c>
      <c r="D314" s="2">
        <v>3.67880611</v>
      </c>
      <c r="E314" s="9"/>
      <c r="F314" s="10"/>
      <c r="G314" s="10"/>
      <c r="H314" s="11"/>
      <c r="I314" s="11"/>
      <c r="J314" s="9"/>
      <c r="K314" s="9"/>
      <c r="L314" s="9"/>
      <c r="M314" s="9"/>
      <c r="N314" s="9"/>
      <c r="O314" s="9"/>
      <c r="P314" s="9"/>
      <c r="Q314" s="9"/>
      <c r="R314" s="9"/>
    </row>
    <row r="315" spans="1:18" customFormat="1" x14ac:dyDescent="0.3">
      <c r="A315" s="9"/>
      <c r="B315" s="5">
        <v>45234</v>
      </c>
      <c r="C315" s="2">
        <v>10.243293</v>
      </c>
      <c r="D315" s="2">
        <v>3.6349062600000002</v>
      </c>
      <c r="E315" s="9"/>
      <c r="F315" s="10"/>
      <c r="G315" s="10"/>
      <c r="H315" s="11"/>
      <c r="I315" s="11"/>
      <c r="J315" s="9"/>
      <c r="K315" s="9"/>
      <c r="L315" s="9"/>
      <c r="M315" s="9"/>
      <c r="N315" s="9"/>
      <c r="O315" s="9"/>
      <c r="P315" s="9"/>
      <c r="Q315" s="9"/>
      <c r="R315" s="9"/>
    </row>
    <row r="316" spans="1:18" customFormat="1" x14ac:dyDescent="0.3">
      <c r="A316" s="9"/>
      <c r="B316" s="5">
        <v>45235</v>
      </c>
      <c r="C316" s="2">
        <v>10.320897</v>
      </c>
      <c r="D316" s="2">
        <v>3.7875870699999998</v>
      </c>
      <c r="E316" s="9"/>
      <c r="F316" s="10"/>
      <c r="G316" s="10"/>
      <c r="H316" s="11"/>
      <c r="I316" s="11"/>
      <c r="J316" s="9"/>
      <c r="K316" s="9"/>
      <c r="L316" s="9"/>
      <c r="M316" s="9"/>
      <c r="N316" s="9"/>
      <c r="O316" s="9"/>
      <c r="P316" s="9"/>
      <c r="Q316" s="9"/>
      <c r="R316" s="9"/>
    </row>
    <row r="317" spans="1:18" customFormat="1" x14ac:dyDescent="0.3">
      <c r="A317" s="9"/>
      <c r="B317" s="5">
        <v>45236</v>
      </c>
      <c r="C317" s="2">
        <v>9.6793300000000002</v>
      </c>
      <c r="D317" s="2">
        <v>3.9721291600000002</v>
      </c>
      <c r="E317" s="9"/>
      <c r="F317" s="10"/>
      <c r="G317" s="10"/>
      <c r="H317" s="11"/>
      <c r="I317" s="11"/>
      <c r="J317" s="9"/>
      <c r="K317" s="9"/>
      <c r="L317" s="9"/>
      <c r="M317" s="9"/>
      <c r="N317" s="9"/>
      <c r="O317" s="9"/>
      <c r="P317" s="9"/>
      <c r="Q317" s="9"/>
      <c r="R317" s="9"/>
    </row>
    <row r="318" spans="1:18" customFormat="1" x14ac:dyDescent="0.3">
      <c r="A318" s="9"/>
      <c r="B318" s="5">
        <v>45237</v>
      </c>
      <c r="C318" s="2">
        <v>9.6296820000000007</v>
      </c>
      <c r="D318" s="2">
        <v>4.1770652400000001</v>
      </c>
      <c r="E318" s="9"/>
      <c r="F318" s="10"/>
      <c r="G318" s="10"/>
      <c r="H318" s="11"/>
      <c r="I318" s="11"/>
      <c r="J318" s="9"/>
      <c r="K318" s="9"/>
      <c r="L318" s="9"/>
      <c r="M318" s="9"/>
      <c r="N318" s="9"/>
      <c r="O318" s="9"/>
      <c r="P318" s="9"/>
      <c r="Q318" s="9"/>
      <c r="R318" s="9"/>
    </row>
    <row r="319" spans="1:18" customFormat="1" x14ac:dyDescent="0.3">
      <c r="A319" s="9"/>
      <c r="B319" s="5">
        <v>45238</v>
      </c>
      <c r="C319" s="2">
        <v>9.8834900000000001</v>
      </c>
      <c r="D319" s="2">
        <v>4.24792609</v>
      </c>
      <c r="E319" s="9"/>
      <c r="F319" s="10"/>
      <c r="G319" s="10"/>
      <c r="H319" s="11"/>
      <c r="I319" s="11"/>
      <c r="J319" s="9"/>
      <c r="K319" s="9"/>
      <c r="L319" s="9"/>
      <c r="M319" s="9"/>
      <c r="N319" s="9"/>
      <c r="O319" s="9"/>
      <c r="P319" s="9"/>
      <c r="Q319" s="9"/>
      <c r="R319" s="9"/>
    </row>
    <row r="320" spans="1:18" customFormat="1" x14ac:dyDescent="0.3">
      <c r="A320" s="9"/>
      <c r="B320" s="5">
        <v>45239</v>
      </c>
      <c r="C320" s="2">
        <v>9.7895880000000002</v>
      </c>
      <c r="D320" s="2">
        <v>4.3917515399999996</v>
      </c>
      <c r="E320" s="9"/>
      <c r="F320" s="10"/>
      <c r="G320" s="10"/>
      <c r="H320" s="11"/>
      <c r="I320" s="11"/>
      <c r="J320" s="9"/>
      <c r="K320" s="9"/>
      <c r="L320" s="9"/>
      <c r="M320" s="9"/>
      <c r="N320" s="9"/>
      <c r="O320" s="9"/>
      <c r="P320" s="9"/>
      <c r="Q320" s="9"/>
      <c r="R320" s="9"/>
    </row>
    <row r="321" spans="1:18" customFormat="1" x14ac:dyDescent="0.3">
      <c r="A321" s="9"/>
      <c r="B321" s="5">
        <v>45240</v>
      </c>
      <c r="C321" s="2">
        <v>9.8616530000000004</v>
      </c>
      <c r="D321" s="2">
        <v>4.4161351800000004</v>
      </c>
      <c r="E321" s="9"/>
      <c r="F321" s="10"/>
      <c r="G321" s="10"/>
      <c r="H321" s="11"/>
      <c r="I321" s="11"/>
      <c r="J321" s="9"/>
      <c r="K321" s="9"/>
      <c r="L321" s="9"/>
      <c r="M321" s="9"/>
      <c r="N321" s="9"/>
      <c r="O321" s="9"/>
      <c r="P321" s="9"/>
      <c r="Q321" s="9"/>
      <c r="R321" s="9"/>
    </row>
    <row r="322" spans="1:18" customFormat="1" x14ac:dyDescent="0.3">
      <c r="A322" s="9"/>
      <c r="B322" s="5">
        <v>45241</v>
      </c>
      <c r="C322" s="2">
        <v>10.469841000000001</v>
      </c>
      <c r="D322" s="2">
        <v>4.5963720199999996</v>
      </c>
      <c r="E322" s="9"/>
      <c r="F322" s="10"/>
      <c r="G322" s="10"/>
      <c r="H322" s="11"/>
      <c r="I322" s="11"/>
      <c r="J322" s="9"/>
      <c r="K322" s="9"/>
      <c r="L322" s="9"/>
      <c r="M322" s="9"/>
      <c r="N322" s="9"/>
      <c r="O322" s="9"/>
      <c r="P322" s="9"/>
      <c r="Q322" s="9"/>
      <c r="R322" s="9"/>
    </row>
    <row r="323" spans="1:18" customFormat="1" x14ac:dyDescent="0.3">
      <c r="A323" s="9"/>
      <c r="B323" s="5">
        <v>45242</v>
      </c>
      <c r="C323" s="2">
        <v>10.541238999999999</v>
      </c>
      <c r="D323" s="2">
        <v>4.6369824199999998</v>
      </c>
      <c r="E323" s="9"/>
      <c r="F323" s="10"/>
      <c r="G323" s="10"/>
      <c r="H323" s="11"/>
      <c r="I323" s="11"/>
      <c r="J323" s="9"/>
      <c r="K323" s="9"/>
      <c r="L323" s="9"/>
      <c r="M323" s="9"/>
      <c r="N323" s="9"/>
      <c r="O323" s="9"/>
      <c r="P323" s="9"/>
      <c r="Q323" s="9"/>
      <c r="R323" s="9"/>
    </row>
    <row r="324" spans="1:18" customFormat="1" x14ac:dyDescent="0.3">
      <c r="A324" s="9"/>
      <c r="B324" s="5">
        <v>45243</v>
      </c>
      <c r="C324" s="2">
        <v>10.243698999999999</v>
      </c>
      <c r="D324" s="2">
        <v>4.7195774000000004</v>
      </c>
      <c r="E324" s="9"/>
      <c r="F324" s="10"/>
      <c r="G324" s="10"/>
      <c r="H324" s="11"/>
      <c r="I324" s="11"/>
      <c r="J324" s="9"/>
      <c r="K324" s="9"/>
      <c r="L324" s="9"/>
      <c r="M324" s="9"/>
      <c r="N324" s="9"/>
      <c r="O324" s="9"/>
      <c r="P324" s="9"/>
      <c r="Q324" s="9"/>
      <c r="R324" s="9"/>
    </row>
    <row r="325" spans="1:18" customFormat="1" x14ac:dyDescent="0.3">
      <c r="A325" s="9"/>
      <c r="B325" s="5">
        <v>45244</v>
      </c>
      <c r="C325" s="2">
        <v>9.9438680000000002</v>
      </c>
      <c r="D325" s="2">
        <v>4.78600768</v>
      </c>
      <c r="E325" s="9"/>
      <c r="F325" s="10"/>
      <c r="G325" s="10"/>
      <c r="H325" s="11"/>
      <c r="I325" s="11"/>
      <c r="J325" s="9"/>
      <c r="K325" s="9"/>
      <c r="L325" s="9"/>
      <c r="M325" s="9"/>
      <c r="N325" s="9"/>
      <c r="O325" s="9"/>
      <c r="P325" s="9"/>
      <c r="Q325" s="9"/>
      <c r="R325" s="9"/>
    </row>
    <row r="326" spans="1:18" customFormat="1" x14ac:dyDescent="0.3">
      <c r="A326" s="9"/>
      <c r="B326" s="5">
        <v>45245</v>
      </c>
      <c r="C326" s="2">
        <v>9.9687210000000004</v>
      </c>
      <c r="D326" s="2">
        <v>4.8146614100000003</v>
      </c>
      <c r="E326" s="9"/>
      <c r="F326" s="10"/>
      <c r="G326" s="10"/>
      <c r="H326" s="11"/>
      <c r="I326" s="11"/>
      <c r="J326" s="9"/>
      <c r="K326" s="9"/>
      <c r="L326" s="9"/>
      <c r="M326" s="9"/>
      <c r="N326" s="9"/>
      <c r="O326" s="9"/>
      <c r="P326" s="9"/>
      <c r="Q326" s="9"/>
      <c r="R326" s="9"/>
    </row>
    <row r="327" spans="1:18" customFormat="1" x14ac:dyDescent="0.3">
      <c r="A327" s="9"/>
      <c r="B327" s="5">
        <v>45246</v>
      </c>
      <c r="C327" s="2">
        <v>10.023994999999999</v>
      </c>
      <c r="D327" s="2">
        <v>4.9662292099999998</v>
      </c>
      <c r="E327" s="9"/>
      <c r="F327" s="10"/>
      <c r="G327" s="10"/>
      <c r="H327" s="11"/>
      <c r="I327" s="11"/>
      <c r="J327" s="9"/>
      <c r="K327" s="9"/>
      <c r="L327" s="9"/>
      <c r="M327" s="9"/>
      <c r="N327" s="9"/>
      <c r="O327" s="9"/>
      <c r="P327" s="9"/>
      <c r="Q327" s="9"/>
      <c r="R327" s="9"/>
    </row>
    <row r="328" spans="1:18" customFormat="1" x14ac:dyDescent="0.3">
      <c r="A328" s="9"/>
      <c r="B328" s="5">
        <v>45247</v>
      </c>
      <c r="C328" s="2">
        <v>10.036958</v>
      </c>
      <c r="D328" s="2">
        <v>5.0556950299999999</v>
      </c>
      <c r="E328" s="9"/>
      <c r="F328" s="10"/>
      <c r="G328" s="10"/>
      <c r="H328" s="11"/>
      <c r="I328" s="11"/>
      <c r="J328" s="9"/>
      <c r="K328" s="9"/>
      <c r="L328" s="9"/>
      <c r="M328" s="9"/>
      <c r="N328" s="9"/>
      <c r="O328" s="9"/>
      <c r="P328" s="9"/>
      <c r="Q328" s="9"/>
      <c r="R328" s="9"/>
    </row>
    <row r="329" spans="1:18" customFormat="1" x14ac:dyDescent="0.3">
      <c r="A329" s="9"/>
      <c r="B329" s="5">
        <v>45248</v>
      </c>
      <c r="C329" s="2">
        <v>10.65808</v>
      </c>
      <c r="D329" s="2">
        <v>5.23945098</v>
      </c>
      <c r="E329" s="9"/>
      <c r="F329" s="10"/>
      <c r="G329" s="10"/>
      <c r="H329" s="11"/>
      <c r="I329" s="11"/>
      <c r="J329" s="9"/>
      <c r="K329" s="9"/>
      <c r="L329" s="9"/>
      <c r="M329" s="9"/>
      <c r="N329" s="9"/>
      <c r="O329" s="9"/>
      <c r="P329" s="9"/>
      <c r="Q329" s="9"/>
      <c r="R329" s="9"/>
    </row>
    <row r="330" spans="1:18" customFormat="1" x14ac:dyDescent="0.3">
      <c r="A330" s="9"/>
      <c r="B330" s="5">
        <v>45249</v>
      </c>
      <c r="C330" s="2">
        <v>10.694127</v>
      </c>
      <c r="D330" s="2">
        <v>5.3432793800000002</v>
      </c>
      <c r="E330" s="9"/>
      <c r="F330" s="10"/>
      <c r="G330" s="10"/>
      <c r="H330" s="11"/>
      <c r="I330" s="11"/>
      <c r="J330" s="9"/>
      <c r="K330" s="9"/>
      <c r="L330" s="9"/>
      <c r="M330" s="9"/>
      <c r="N330" s="9"/>
      <c r="O330" s="9"/>
      <c r="P330" s="9"/>
      <c r="Q330" s="9"/>
      <c r="R330" s="9"/>
    </row>
    <row r="331" spans="1:18" customFormat="1" x14ac:dyDescent="0.3">
      <c r="A331" s="9"/>
      <c r="B331" s="5">
        <v>45250</v>
      </c>
      <c r="C331" s="2">
        <v>10.378491</v>
      </c>
      <c r="D331" s="2">
        <v>5.6860155600000004</v>
      </c>
      <c r="E331" s="9"/>
      <c r="F331" s="10"/>
      <c r="G331" s="10"/>
      <c r="H331" s="11"/>
      <c r="I331" s="11"/>
      <c r="J331" s="9"/>
      <c r="K331" s="9"/>
      <c r="L331" s="9"/>
      <c r="M331" s="9"/>
      <c r="N331" s="9"/>
      <c r="O331" s="9"/>
      <c r="P331" s="9"/>
      <c r="Q331" s="9"/>
      <c r="R331" s="9"/>
    </row>
    <row r="332" spans="1:18" customFormat="1" x14ac:dyDescent="0.3">
      <c r="A332" s="9"/>
      <c r="B332" s="5">
        <v>45251</v>
      </c>
      <c r="C332" s="2">
        <v>10.118563999999999</v>
      </c>
      <c r="D332" s="2">
        <v>5.7485035800000004</v>
      </c>
      <c r="E332" s="9"/>
      <c r="F332" s="10"/>
      <c r="G332" s="10"/>
      <c r="H332" s="11"/>
      <c r="I332" s="11"/>
      <c r="J332" s="9"/>
      <c r="K332" s="9"/>
      <c r="L332" s="9"/>
      <c r="M332" s="9"/>
      <c r="N332" s="9"/>
      <c r="O332" s="9"/>
      <c r="P332" s="9"/>
      <c r="Q332" s="9"/>
      <c r="R332" s="9"/>
    </row>
    <row r="333" spans="1:18" customFormat="1" x14ac:dyDescent="0.3">
      <c r="A333" s="9"/>
      <c r="B333" s="5">
        <v>45252</v>
      </c>
      <c r="C333" s="2">
        <v>10.049747</v>
      </c>
      <c r="D333" s="2">
        <v>5.6175691600000004</v>
      </c>
      <c r="E333" s="9"/>
      <c r="F333" s="10"/>
      <c r="G333" s="10"/>
      <c r="H333" s="11"/>
      <c r="I333" s="11"/>
      <c r="J333" s="9"/>
      <c r="K333" s="9"/>
      <c r="L333" s="9"/>
      <c r="M333" s="9"/>
      <c r="N333" s="9"/>
      <c r="O333" s="9"/>
      <c r="P333" s="9"/>
      <c r="Q333" s="9"/>
      <c r="R333" s="9"/>
    </row>
    <row r="334" spans="1:18" customFormat="1" x14ac:dyDescent="0.3">
      <c r="A334" s="9"/>
      <c r="B334" s="5">
        <v>45253</v>
      </c>
      <c r="C334" s="2">
        <v>10.191905</v>
      </c>
      <c r="D334" s="2">
        <v>5.4360948499999999</v>
      </c>
      <c r="E334" s="9"/>
      <c r="F334" s="10"/>
      <c r="G334" s="10"/>
      <c r="H334" s="11"/>
      <c r="I334" s="11"/>
      <c r="J334" s="9"/>
      <c r="K334" s="9"/>
      <c r="L334" s="9"/>
      <c r="M334" s="9"/>
      <c r="N334" s="9"/>
      <c r="O334" s="9"/>
      <c r="P334" s="9"/>
      <c r="Q334" s="9"/>
      <c r="R334" s="9"/>
    </row>
    <row r="335" spans="1:18" customFormat="1" x14ac:dyDescent="0.3">
      <c r="A335" s="9"/>
      <c r="B335" s="5">
        <v>45254</v>
      </c>
      <c r="C335" s="2">
        <v>10.309006999999999</v>
      </c>
      <c r="D335" s="2">
        <v>5.5516096299999997</v>
      </c>
      <c r="E335" s="9"/>
      <c r="F335" s="10"/>
      <c r="G335" s="10"/>
      <c r="H335" s="11"/>
      <c r="I335" s="11"/>
      <c r="J335" s="9"/>
      <c r="K335" s="9"/>
      <c r="L335" s="9"/>
      <c r="M335" s="9"/>
      <c r="N335" s="9"/>
      <c r="O335" s="9"/>
      <c r="P335" s="9"/>
      <c r="Q335" s="9"/>
      <c r="R335" s="9"/>
    </row>
    <row r="336" spans="1:18" customFormat="1" x14ac:dyDescent="0.3">
      <c r="A336" s="9"/>
      <c r="B336" s="5">
        <v>45255</v>
      </c>
      <c r="C336" s="2">
        <v>11.059526999999999</v>
      </c>
      <c r="D336" s="2">
        <v>5.6175379699999999</v>
      </c>
      <c r="E336" s="9"/>
      <c r="F336" s="10"/>
      <c r="G336" s="10"/>
      <c r="H336" s="11"/>
      <c r="I336" s="11"/>
      <c r="J336" s="9"/>
      <c r="K336" s="9"/>
      <c r="L336" s="9"/>
      <c r="M336" s="9"/>
      <c r="N336" s="9"/>
      <c r="O336" s="9"/>
      <c r="P336" s="9"/>
      <c r="Q336" s="9"/>
      <c r="R336" s="9"/>
    </row>
    <row r="337" spans="1:18" customFormat="1" x14ac:dyDescent="0.3">
      <c r="A337" s="9"/>
      <c r="B337" s="5">
        <v>45256</v>
      </c>
      <c r="C337" s="2">
        <v>11.120137</v>
      </c>
      <c r="D337" s="2">
        <v>5.5794873999999997</v>
      </c>
      <c r="E337" s="9"/>
      <c r="F337" s="10"/>
      <c r="G337" s="10"/>
      <c r="H337" s="11"/>
      <c r="I337" s="11"/>
      <c r="J337" s="9"/>
      <c r="K337" s="9"/>
      <c r="L337" s="9"/>
      <c r="M337" s="9"/>
      <c r="N337" s="9"/>
      <c r="O337" s="9"/>
      <c r="P337" s="9"/>
      <c r="Q337" s="9"/>
      <c r="R337" s="9"/>
    </row>
    <row r="338" spans="1:18" customFormat="1" x14ac:dyDescent="0.3">
      <c r="A338" s="9"/>
      <c r="B338" s="5">
        <v>45257</v>
      </c>
      <c r="C338" s="2">
        <v>10.704857000000001</v>
      </c>
      <c r="D338" s="2">
        <v>5.7046989799999999</v>
      </c>
      <c r="E338" s="9"/>
      <c r="F338" s="10"/>
      <c r="G338" s="10"/>
      <c r="H338" s="11"/>
      <c r="I338" s="11"/>
      <c r="J338" s="9"/>
      <c r="K338" s="9"/>
      <c r="L338" s="9"/>
      <c r="M338" s="9"/>
      <c r="N338" s="9"/>
      <c r="O338" s="9"/>
      <c r="P338" s="9"/>
      <c r="Q338" s="9"/>
      <c r="R338" s="9"/>
    </row>
    <row r="339" spans="1:18" customFormat="1" x14ac:dyDescent="0.3">
      <c r="A339" s="9"/>
      <c r="B339" s="5">
        <v>45258</v>
      </c>
      <c r="C339" s="2">
        <v>10.257068</v>
      </c>
      <c r="D339" s="2">
        <v>5.7763908800000001</v>
      </c>
      <c r="E339" s="9"/>
      <c r="F339" s="10"/>
      <c r="G339" s="10"/>
      <c r="H339" s="11"/>
      <c r="I339" s="11"/>
      <c r="J339" s="9"/>
      <c r="K339" s="9"/>
      <c r="L339" s="9"/>
      <c r="M339" s="9"/>
      <c r="N339" s="9"/>
      <c r="O339" s="9"/>
      <c r="P339" s="9"/>
      <c r="Q339" s="9"/>
      <c r="R339" s="9"/>
    </row>
    <row r="340" spans="1:18" customFormat="1" x14ac:dyDescent="0.3">
      <c r="A340" s="9"/>
      <c r="B340" s="5">
        <v>45259</v>
      </c>
      <c r="C340" s="2">
        <v>10.483674000000001</v>
      </c>
      <c r="D340" s="2">
        <v>5.9350425700000002</v>
      </c>
      <c r="E340" s="9"/>
      <c r="F340" s="10"/>
      <c r="G340" s="10"/>
      <c r="H340" s="11"/>
      <c r="I340" s="11"/>
      <c r="J340" s="9"/>
      <c r="K340" s="9"/>
      <c r="L340" s="9"/>
      <c r="M340" s="9"/>
      <c r="N340" s="9"/>
      <c r="O340" s="9"/>
      <c r="P340" s="9"/>
      <c r="Q340" s="9"/>
      <c r="R340" s="9"/>
    </row>
    <row r="341" spans="1:18" customFormat="1" x14ac:dyDescent="0.3">
      <c r="A341" s="9"/>
      <c r="B341" s="5">
        <v>45260</v>
      </c>
      <c r="C341" s="2">
        <v>10.752272</v>
      </c>
      <c r="D341" s="2">
        <v>6.0407002900000002</v>
      </c>
      <c r="E341" s="9"/>
      <c r="F341" s="10"/>
      <c r="G341" s="10"/>
      <c r="H341" s="11"/>
      <c r="I341" s="11"/>
      <c r="J341" s="9"/>
      <c r="K341" s="9"/>
      <c r="L341" s="9"/>
      <c r="M341" s="9"/>
      <c r="N341" s="9"/>
      <c r="O341" s="9"/>
      <c r="P341" s="9"/>
      <c r="Q341" s="9"/>
      <c r="R341" s="9"/>
    </row>
    <row r="342" spans="1:18" customFormat="1" x14ac:dyDescent="0.3">
      <c r="A342" s="9"/>
      <c r="B342" s="5">
        <v>45261</v>
      </c>
      <c r="C342" s="2">
        <v>11.036645999999999</v>
      </c>
      <c r="D342" s="2">
        <v>6.0928530399999996</v>
      </c>
      <c r="E342" s="9"/>
      <c r="F342" s="10"/>
      <c r="G342" s="10"/>
      <c r="H342" s="11"/>
      <c r="I342" s="11"/>
      <c r="J342" s="9"/>
      <c r="K342" s="9"/>
      <c r="L342" s="9"/>
      <c r="M342" s="9"/>
      <c r="N342" s="9"/>
      <c r="O342" s="9"/>
      <c r="P342" s="9"/>
      <c r="Q342" s="9"/>
      <c r="R342" s="9"/>
    </row>
    <row r="343" spans="1:18" customFormat="1" x14ac:dyDescent="0.3">
      <c r="A343" s="9"/>
      <c r="B343" s="5">
        <v>45262</v>
      </c>
      <c r="C343" s="2">
        <v>11.445081999999999</v>
      </c>
      <c r="D343" s="2">
        <v>6.1588698800000001</v>
      </c>
      <c r="E343" s="9"/>
      <c r="F343" s="10"/>
      <c r="G343" s="10"/>
      <c r="H343" s="11"/>
      <c r="I343" s="11"/>
      <c r="J343" s="9"/>
      <c r="K343" s="9"/>
      <c r="L343" s="9"/>
      <c r="M343" s="9"/>
      <c r="N343" s="9"/>
      <c r="O343" s="9"/>
      <c r="P343" s="9"/>
      <c r="Q343" s="9"/>
      <c r="R343" s="9"/>
    </row>
    <row r="344" spans="1:18" customFormat="1" x14ac:dyDescent="0.3">
      <c r="A344" s="9"/>
      <c r="B344" s="5">
        <v>45263</v>
      </c>
      <c r="C344" s="2">
        <v>11.656810999999999</v>
      </c>
      <c r="D344" s="2">
        <v>6.1865861899999999</v>
      </c>
      <c r="E344" s="9"/>
      <c r="F344" s="10"/>
      <c r="G344" s="10"/>
      <c r="H344" s="11"/>
      <c r="I344" s="11"/>
      <c r="J344" s="9"/>
      <c r="K344" s="9"/>
      <c r="L344" s="9"/>
      <c r="M344" s="9"/>
      <c r="N344" s="9"/>
      <c r="O344" s="9"/>
      <c r="P344" s="9"/>
      <c r="Q344" s="9"/>
      <c r="R344" s="9"/>
    </row>
    <row r="345" spans="1:18" customFormat="1" x14ac:dyDescent="0.3">
      <c r="A345" s="9"/>
      <c r="B345" s="5">
        <v>45264</v>
      </c>
      <c r="C345" s="2">
        <v>11.281957</v>
      </c>
      <c r="D345" s="2">
        <v>6.3867676900000001</v>
      </c>
      <c r="E345" s="9"/>
      <c r="F345" s="10"/>
      <c r="G345" s="10"/>
      <c r="H345" s="11"/>
      <c r="I345" s="11"/>
      <c r="J345" s="9"/>
      <c r="K345" s="9"/>
      <c r="L345" s="9"/>
      <c r="M345" s="9"/>
      <c r="N345" s="9"/>
      <c r="O345" s="9"/>
      <c r="P345" s="9"/>
      <c r="Q345" s="9"/>
      <c r="R345" s="9"/>
    </row>
    <row r="346" spans="1:18" customFormat="1" x14ac:dyDescent="0.3">
      <c r="A346" s="9"/>
      <c r="B346" s="5">
        <v>45265</v>
      </c>
      <c r="C346" s="2">
        <v>10.826454</v>
      </c>
      <c r="D346" s="2">
        <v>6.3947025200000001</v>
      </c>
      <c r="E346" s="9"/>
      <c r="F346" s="10"/>
      <c r="G346" s="10"/>
      <c r="H346" s="11"/>
      <c r="I346" s="11"/>
      <c r="J346" s="9"/>
      <c r="K346" s="9"/>
      <c r="L346" s="9"/>
      <c r="M346" s="9"/>
      <c r="N346" s="9"/>
      <c r="O346" s="9"/>
      <c r="P346" s="9"/>
      <c r="Q346" s="9"/>
      <c r="R346" s="9"/>
    </row>
    <row r="347" spans="1:18" customFormat="1" x14ac:dyDescent="0.3">
      <c r="A347" s="9"/>
      <c r="B347" s="5">
        <v>45266</v>
      </c>
      <c r="C347" s="2">
        <v>11.113902</v>
      </c>
      <c r="D347" s="2">
        <v>6.3716365699999997</v>
      </c>
      <c r="E347" s="9"/>
      <c r="F347" s="10"/>
      <c r="G347" s="10"/>
      <c r="H347" s="11"/>
      <c r="I347" s="11"/>
      <c r="J347" s="9"/>
      <c r="K347" s="9"/>
      <c r="L347" s="9"/>
      <c r="M347" s="9"/>
      <c r="N347" s="9"/>
      <c r="O347" s="9"/>
      <c r="P347" s="9"/>
      <c r="Q347" s="9"/>
      <c r="R347" s="9"/>
    </row>
    <row r="348" spans="1:18" customFormat="1" x14ac:dyDescent="0.3">
      <c r="A348" s="9"/>
      <c r="B348" s="5">
        <v>45267</v>
      </c>
      <c r="C348" s="2">
        <v>11.253595000000001</v>
      </c>
      <c r="D348" s="2">
        <v>6.4670834299999997</v>
      </c>
      <c r="E348" s="9"/>
      <c r="F348" s="10"/>
      <c r="G348" s="10"/>
      <c r="H348" s="11"/>
      <c r="I348" s="11"/>
      <c r="J348" s="9"/>
      <c r="K348" s="9"/>
      <c r="L348" s="9"/>
      <c r="M348" s="9"/>
      <c r="N348" s="9"/>
      <c r="O348" s="9"/>
      <c r="P348" s="9"/>
      <c r="Q348" s="9"/>
      <c r="R348" s="9"/>
    </row>
    <row r="349" spans="1:18" customFormat="1" x14ac:dyDescent="0.3">
      <c r="A349" s="9"/>
      <c r="B349" s="5">
        <v>45268</v>
      </c>
      <c r="C349" s="2">
        <v>11.481911999999999</v>
      </c>
      <c r="D349" s="2">
        <v>6.5785422100000002</v>
      </c>
      <c r="E349" s="9"/>
      <c r="F349" s="10"/>
      <c r="G349" s="10"/>
      <c r="H349" s="11"/>
      <c r="I349" s="11"/>
      <c r="J349" s="9"/>
      <c r="K349" s="9"/>
      <c r="L349" s="9"/>
      <c r="M349" s="9"/>
      <c r="N349" s="9"/>
      <c r="O349" s="9"/>
      <c r="P349" s="9"/>
      <c r="Q349" s="9"/>
      <c r="R349" s="9"/>
    </row>
    <row r="350" spans="1:18" customFormat="1" x14ac:dyDescent="0.3">
      <c r="A350" s="9"/>
      <c r="B350" s="5">
        <v>45269</v>
      </c>
      <c r="C350" s="2">
        <v>11.785280999999999</v>
      </c>
      <c r="D350" s="2">
        <v>6.7170259000000003</v>
      </c>
      <c r="E350" s="9"/>
      <c r="F350" s="10"/>
      <c r="G350" s="10"/>
      <c r="H350" s="11"/>
      <c r="I350" s="11"/>
      <c r="J350" s="9"/>
      <c r="K350" s="9"/>
      <c r="L350" s="9"/>
      <c r="M350" s="9"/>
      <c r="N350" s="9"/>
      <c r="O350" s="9"/>
      <c r="P350" s="9"/>
      <c r="Q350" s="9"/>
      <c r="R350" s="9"/>
    </row>
    <row r="351" spans="1:18" customFormat="1" x14ac:dyDescent="0.3">
      <c r="A351" s="9"/>
      <c r="B351" s="5">
        <v>45270</v>
      </c>
      <c r="C351" s="2">
        <v>11.994342</v>
      </c>
      <c r="D351" s="2">
        <v>6.7185428800000002</v>
      </c>
      <c r="E351" s="9"/>
      <c r="F351" s="10"/>
      <c r="G351" s="10"/>
      <c r="H351" s="11"/>
      <c r="I351" s="11"/>
      <c r="J351" s="9"/>
      <c r="K351" s="9"/>
      <c r="L351" s="9"/>
      <c r="M351" s="9"/>
      <c r="N351" s="9"/>
      <c r="O351" s="9"/>
      <c r="P351" s="9"/>
      <c r="Q351" s="9"/>
      <c r="R351" s="9"/>
    </row>
    <row r="352" spans="1:18" customFormat="1" x14ac:dyDescent="0.3">
      <c r="A352" s="9"/>
      <c r="B352" s="5">
        <v>45271</v>
      </c>
      <c r="C352" s="2">
        <v>11.304954</v>
      </c>
      <c r="D352" s="2">
        <v>6.6499244300000004</v>
      </c>
      <c r="E352" s="9"/>
      <c r="F352" s="10"/>
      <c r="G352" s="10"/>
      <c r="H352" s="11"/>
      <c r="I352" s="11"/>
      <c r="J352" s="9"/>
      <c r="K352" s="9"/>
      <c r="L352" s="9"/>
      <c r="M352" s="9"/>
      <c r="N352" s="9"/>
      <c r="O352" s="9"/>
      <c r="P352" s="9"/>
      <c r="Q352" s="9"/>
      <c r="R352" s="9"/>
    </row>
    <row r="353" spans="1:18" customFormat="1" x14ac:dyDescent="0.3">
      <c r="A353" s="9"/>
      <c r="B353" s="5">
        <v>45272</v>
      </c>
      <c r="C353" s="2">
        <v>11.10178</v>
      </c>
      <c r="D353" s="2">
        <v>6.5138615499999997</v>
      </c>
      <c r="E353" s="9"/>
      <c r="F353" s="10"/>
      <c r="G353" s="10"/>
      <c r="H353" s="11"/>
      <c r="I353" s="11"/>
      <c r="J353" s="9"/>
      <c r="K353" s="9"/>
      <c r="L353" s="9"/>
      <c r="M353" s="9"/>
      <c r="N353" s="9"/>
      <c r="O353" s="9"/>
      <c r="P353" s="9"/>
      <c r="Q353" s="9"/>
      <c r="R353" s="9"/>
    </row>
    <row r="354" spans="1:18" customFormat="1" x14ac:dyDescent="0.3">
      <c r="A354" s="9"/>
      <c r="B354" s="5">
        <v>45273</v>
      </c>
      <c r="C354" s="2">
        <v>11.210877999999999</v>
      </c>
      <c r="D354" s="2">
        <v>6.5689295999999997</v>
      </c>
      <c r="E354" s="9"/>
      <c r="F354" s="10"/>
      <c r="G354" s="10"/>
      <c r="H354" s="11"/>
      <c r="I354" s="11"/>
      <c r="J354" s="9"/>
      <c r="K354" s="9"/>
      <c r="L354" s="9"/>
      <c r="M354" s="9"/>
      <c r="N354" s="9"/>
      <c r="O354" s="9"/>
      <c r="P354" s="9"/>
      <c r="Q354" s="9"/>
      <c r="R354" s="9"/>
    </row>
    <row r="355" spans="1:18" customFormat="1" x14ac:dyDescent="0.3">
      <c r="A355" s="9"/>
      <c r="B355" s="5">
        <v>45274</v>
      </c>
      <c r="C355" s="2">
        <v>11.079653</v>
      </c>
      <c r="D355" s="2">
        <v>6.7226140399999998</v>
      </c>
      <c r="E355" s="9"/>
      <c r="F355" s="10"/>
      <c r="G355" s="10"/>
      <c r="H355" s="11"/>
      <c r="I355" s="11"/>
      <c r="J355" s="9"/>
      <c r="K355" s="9"/>
      <c r="L355" s="9"/>
      <c r="M355" s="9"/>
      <c r="N355" s="9"/>
      <c r="O355" s="9"/>
      <c r="P355" s="9"/>
      <c r="Q355" s="9"/>
      <c r="R355" s="9"/>
    </row>
    <row r="356" spans="1:18" customFormat="1" x14ac:dyDescent="0.3">
      <c r="A356" s="9"/>
      <c r="B356" s="5">
        <v>45275</v>
      </c>
      <c r="C356" s="2">
        <v>11.247968999999999</v>
      </c>
      <c r="D356" s="2">
        <v>6.8061970399999998</v>
      </c>
      <c r="E356" s="9"/>
      <c r="F356" s="10"/>
      <c r="G356" s="10"/>
      <c r="H356" s="11"/>
      <c r="I356" s="11"/>
      <c r="J356" s="9"/>
      <c r="K356" s="9"/>
      <c r="L356" s="9"/>
      <c r="M356" s="9"/>
      <c r="N356" s="9"/>
      <c r="O356" s="9"/>
      <c r="P356" s="9"/>
      <c r="Q356" s="9"/>
      <c r="R356" s="9"/>
    </row>
    <row r="357" spans="1:18" customFormat="1" x14ac:dyDescent="0.3">
      <c r="A357" s="9"/>
      <c r="B357" s="5">
        <v>45276</v>
      </c>
      <c r="C357" s="2">
        <v>11.8697</v>
      </c>
      <c r="D357" s="2">
        <v>6.7838973999999999</v>
      </c>
      <c r="E357" s="9"/>
      <c r="F357" s="10"/>
      <c r="G357" s="10"/>
      <c r="H357" s="11"/>
      <c r="I357" s="11"/>
      <c r="J357" s="9"/>
      <c r="K357" s="9"/>
      <c r="L357" s="9"/>
      <c r="M357" s="9"/>
      <c r="N357" s="9"/>
      <c r="O357" s="9"/>
      <c r="P357" s="9"/>
      <c r="Q357" s="9"/>
      <c r="R357" s="9"/>
    </row>
    <row r="358" spans="1:18" customFormat="1" x14ac:dyDescent="0.3">
      <c r="A358" s="9"/>
      <c r="B358" s="5">
        <v>45277</v>
      </c>
      <c r="C358" s="2">
        <v>12.150942000000001</v>
      </c>
      <c r="D358" s="2">
        <v>6.5825320700000001</v>
      </c>
      <c r="E358" s="9"/>
      <c r="F358" s="10"/>
      <c r="G358" s="10"/>
      <c r="H358" s="11"/>
      <c r="I358" s="11"/>
      <c r="J358" s="9"/>
      <c r="K358" s="9"/>
      <c r="L358" s="9"/>
      <c r="M358" s="9"/>
      <c r="N358" s="9"/>
      <c r="O358" s="9"/>
      <c r="P358" s="9"/>
      <c r="Q358" s="9"/>
      <c r="R358" s="9"/>
    </row>
    <row r="359" spans="1:18" customFormat="1" x14ac:dyDescent="0.3">
      <c r="A359" s="9"/>
      <c r="B359" s="5">
        <v>45278</v>
      </c>
      <c r="C359" s="2">
        <v>11.457755000000001</v>
      </c>
      <c r="D359" s="2">
        <v>6.4986275400000002</v>
      </c>
      <c r="E359" s="9"/>
      <c r="F359" s="10"/>
      <c r="G359" s="10"/>
      <c r="H359" s="11"/>
      <c r="I359" s="11"/>
      <c r="J359" s="9"/>
      <c r="K359" s="9"/>
      <c r="L359" s="9"/>
      <c r="M359" s="9"/>
      <c r="N359" s="9"/>
      <c r="O359" s="9"/>
      <c r="P359" s="9"/>
      <c r="Q359" s="9"/>
      <c r="R359" s="9"/>
    </row>
    <row r="360" spans="1:18" customFormat="1" x14ac:dyDescent="0.3">
      <c r="A360" s="9"/>
      <c r="B360" s="5">
        <v>45279</v>
      </c>
      <c r="C360" s="2">
        <v>11.439601</v>
      </c>
      <c r="D360" s="2">
        <v>6.5151981699999997</v>
      </c>
      <c r="E360" s="9"/>
      <c r="F360" s="10"/>
      <c r="G360" s="10"/>
      <c r="H360" s="11"/>
      <c r="I360" s="11"/>
      <c r="J360" s="9"/>
      <c r="K360" s="9"/>
      <c r="L360" s="9"/>
      <c r="M360" s="9"/>
      <c r="N360" s="9"/>
      <c r="O360" s="9"/>
      <c r="P360" s="9"/>
      <c r="Q360" s="9"/>
      <c r="R360" s="9"/>
    </row>
    <row r="361" spans="1:18" customFormat="1" x14ac:dyDescent="0.3">
      <c r="A361" s="9"/>
      <c r="B361" s="5">
        <v>45280</v>
      </c>
      <c r="C361" s="2">
        <v>11.488553</v>
      </c>
      <c r="D361" s="2">
        <v>6.8014072700000003</v>
      </c>
      <c r="E361" s="9"/>
      <c r="F361" s="10"/>
      <c r="G361" s="10"/>
      <c r="H361" s="11"/>
      <c r="I361" s="11"/>
      <c r="J361" s="9"/>
      <c r="K361" s="9"/>
      <c r="L361" s="9"/>
      <c r="M361" s="9"/>
      <c r="N361" s="9"/>
      <c r="O361" s="9"/>
      <c r="P361" s="9"/>
      <c r="Q361" s="9"/>
      <c r="R361" s="9"/>
    </row>
    <row r="362" spans="1:18" customFormat="1" x14ac:dyDescent="0.3">
      <c r="A362" s="9"/>
      <c r="B362" s="5">
        <v>45281</v>
      </c>
      <c r="C362" s="2">
        <v>11.511898</v>
      </c>
      <c r="D362" s="2">
        <v>7.0273698500000004</v>
      </c>
      <c r="E362" s="9"/>
      <c r="F362" s="10"/>
      <c r="G362" s="10"/>
      <c r="H362" s="11"/>
      <c r="I362" s="11"/>
      <c r="J362" s="9"/>
      <c r="K362" s="9"/>
      <c r="L362" s="9"/>
      <c r="M362" s="9"/>
      <c r="N362" s="9"/>
      <c r="O362" s="9"/>
      <c r="P362" s="9"/>
      <c r="Q362" s="9"/>
      <c r="R362" s="9"/>
    </row>
    <row r="363" spans="1:18" customFormat="1" x14ac:dyDescent="0.3">
      <c r="A363" s="9"/>
      <c r="B363" s="5">
        <v>45282</v>
      </c>
      <c r="C363" s="2">
        <v>11.269458</v>
      </c>
      <c r="D363" s="2">
        <v>6.7743508700000001</v>
      </c>
      <c r="E363" s="9"/>
      <c r="F363" s="10"/>
      <c r="G363" s="10"/>
      <c r="H363" s="11"/>
      <c r="I363" s="11"/>
      <c r="J363" s="9"/>
      <c r="K363" s="9"/>
      <c r="L363" s="9"/>
      <c r="M363" s="9"/>
      <c r="N363" s="9"/>
      <c r="O363" s="9"/>
      <c r="P363" s="9"/>
      <c r="Q363" s="9"/>
      <c r="R363" s="9"/>
    </row>
    <row r="364" spans="1:18" customFormat="1" x14ac:dyDescent="0.3">
      <c r="A364" s="9"/>
      <c r="B364" s="5">
        <v>45283</v>
      </c>
      <c r="C364" s="2">
        <v>11.667714999999999</v>
      </c>
      <c r="D364" s="2">
        <v>6.6906330000000001</v>
      </c>
      <c r="E364" s="9"/>
      <c r="F364" s="10"/>
      <c r="G364" s="10"/>
      <c r="H364" s="11"/>
      <c r="I364" s="11"/>
      <c r="J364" s="9"/>
      <c r="K364" s="9"/>
      <c r="L364" s="9"/>
      <c r="M364" s="9"/>
      <c r="N364" s="9"/>
      <c r="O364" s="9"/>
      <c r="P364" s="9"/>
      <c r="Q364" s="9"/>
      <c r="R364" s="9"/>
    </row>
    <row r="365" spans="1:18" customFormat="1" x14ac:dyDescent="0.3">
      <c r="A365" s="9"/>
      <c r="B365" s="5">
        <v>45284</v>
      </c>
      <c r="C365" s="2">
        <v>12.176143</v>
      </c>
      <c r="D365" s="2">
        <v>6.4199535000000001</v>
      </c>
      <c r="E365" s="9"/>
      <c r="F365" s="10"/>
      <c r="G365" s="10"/>
      <c r="H365" s="11"/>
      <c r="I365" s="11"/>
      <c r="J365" s="9"/>
      <c r="K365" s="9"/>
      <c r="L365" s="9"/>
      <c r="M365" s="9"/>
      <c r="N365" s="9"/>
      <c r="O365" s="9"/>
      <c r="P365" s="9"/>
      <c r="Q365" s="9"/>
      <c r="R365" s="9"/>
    </row>
    <row r="366" spans="1:18" customFormat="1" x14ac:dyDescent="0.3">
      <c r="A366" s="9"/>
      <c r="B366" s="5">
        <v>45285</v>
      </c>
      <c r="C366" s="2">
        <v>12.185655000000001</v>
      </c>
      <c r="D366" s="2">
        <v>6.6331246899999998</v>
      </c>
      <c r="E366" s="9"/>
      <c r="F366" s="10"/>
      <c r="G366" s="10"/>
      <c r="H366" s="11"/>
      <c r="I366" s="11"/>
      <c r="J366" s="9"/>
      <c r="K366" s="9"/>
      <c r="L366" s="9"/>
      <c r="M366" s="9"/>
      <c r="N366" s="9"/>
      <c r="O366" s="9"/>
      <c r="P366" s="9"/>
      <c r="Q366" s="9"/>
      <c r="R366" s="9"/>
    </row>
    <row r="367" spans="1:18" customFormat="1" x14ac:dyDescent="0.3">
      <c r="A367" s="9"/>
      <c r="B367" s="5">
        <v>45286</v>
      </c>
      <c r="C367" s="2">
        <v>12.185974</v>
      </c>
      <c r="D367" s="2">
        <v>6.8968500400000003</v>
      </c>
      <c r="E367" s="9"/>
      <c r="F367" s="10"/>
      <c r="G367" s="10"/>
      <c r="H367" s="11"/>
      <c r="I367" s="11"/>
      <c r="J367" s="9"/>
      <c r="K367" s="9"/>
      <c r="L367" s="9"/>
      <c r="M367" s="9"/>
      <c r="N367" s="9"/>
      <c r="O367" s="9"/>
      <c r="P367" s="9"/>
      <c r="Q367" s="9"/>
      <c r="R367" s="9"/>
    </row>
    <row r="368" spans="1:18" customFormat="1" x14ac:dyDescent="0.3">
      <c r="A368" s="9"/>
      <c r="B368" s="5">
        <v>45287</v>
      </c>
      <c r="C368" s="2">
        <v>11.798591999999999</v>
      </c>
      <c r="D368" s="2">
        <v>7.1404377600000002</v>
      </c>
      <c r="E368" s="9"/>
      <c r="F368" s="10"/>
      <c r="G368" s="10"/>
      <c r="H368" s="11"/>
      <c r="I368" s="11"/>
      <c r="J368" s="9"/>
      <c r="K368" s="9"/>
      <c r="L368" s="9"/>
      <c r="M368" s="9"/>
      <c r="N368" s="9"/>
      <c r="O368" s="9"/>
      <c r="P368" s="9"/>
      <c r="Q368" s="9"/>
      <c r="R368" s="9"/>
    </row>
    <row r="369" spans="1:18" customFormat="1" x14ac:dyDescent="0.3">
      <c r="A369" s="9"/>
      <c r="B369" s="5">
        <v>45288</v>
      </c>
      <c r="C369" s="2">
        <v>11.880110999999999</v>
      </c>
      <c r="D369" s="2">
        <v>7.2410676399999998</v>
      </c>
      <c r="E369" s="9"/>
      <c r="F369" s="10"/>
      <c r="G369" s="10"/>
      <c r="H369" s="11"/>
      <c r="I369" s="11"/>
      <c r="J369" s="9"/>
      <c r="K369" s="9"/>
      <c r="L369" s="9"/>
      <c r="M369" s="9"/>
      <c r="N369" s="9"/>
      <c r="O369" s="9"/>
      <c r="P369" s="9"/>
      <c r="Q369" s="9"/>
      <c r="R369" s="9"/>
    </row>
    <row r="370" spans="1:18" customFormat="1" x14ac:dyDescent="0.3">
      <c r="A370" s="9"/>
      <c r="B370" s="5">
        <v>45289</v>
      </c>
      <c r="C370" s="2">
        <v>11.375627</v>
      </c>
      <c r="D370" s="2">
        <v>7.1910234600000003</v>
      </c>
      <c r="E370" s="9"/>
      <c r="F370" s="10"/>
      <c r="G370" s="10"/>
      <c r="H370" s="11"/>
      <c r="I370" s="11"/>
      <c r="J370" s="9"/>
      <c r="K370" s="9"/>
      <c r="L370" s="9"/>
      <c r="M370" s="9"/>
      <c r="N370" s="9"/>
      <c r="O370" s="9"/>
      <c r="P370" s="9"/>
      <c r="Q370" s="9"/>
      <c r="R370" s="9"/>
    </row>
    <row r="371" spans="1:18" customFormat="1" x14ac:dyDescent="0.3">
      <c r="A371" s="9"/>
      <c r="B371" s="5">
        <v>45290</v>
      </c>
      <c r="C371" s="2">
        <v>11.427334</v>
      </c>
      <c r="D371" s="2">
        <v>7.1454356800000003</v>
      </c>
      <c r="E371" s="9"/>
      <c r="F371" s="10"/>
      <c r="G371" s="10"/>
      <c r="H371" s="11"/>
      <c r="I371" s="11"/>
      <c r="J371" s="9"/>
      <c r="K371" s="9"/>
      <c r="L371" s="9"/>
      <c r="M371" s="9"/>
      <c r="N371" s="9"/>
      <c r="O371" s="9"/>
      <c r="P371" s="9"/>
      <c r="Q371" s="9"/>
      <c r="R371" s="9"/>
    </row>
    <row r="372" spans="1:18" customFormat="1" x14ac:dyDescent="0.3">
      <c r="A372" s="9"/>
      <c r="B372" s="5">
        <v>45291</v>
      </c>
      <c r="C372" s="2">
        <v>10.623773</v>
      </c>
      <c r="D372" s="2">
        <v>6.8844050899999996</v>
      </c>
      <c r="E372" s="9"/>
      <c r="F372" s="10"/>
      <c r="G372" s="10"/>
      <c r="H372" s="11"/>
      <c r="I372" s="11"/>
      <c r="J372" s="9"/>
      <c r="K372" s="9"/>
      <c r="L372" s="9"/>
      <c r="M372" s="9"/>
      <c r="N372" s="9"/>
      <c r="O372" s="9"/>
      <c r="P372" s="9"/>
      <c r="Q372" s="9"/>
      <c r="R372" s="9"/>
    </row>
    <row r="373" spans="1:18" x14ac:dyDescent="0.3"/>
    <row r="374" spans="1:18" x14ac:dyDescent="0.3"/>
    <row r="375" spans="1:18" x14ac:dyDescent="0.3"/>
    <row r="376" spans="1:18" x14ac:dyDescent="0.3"/>
    <row r="377" spans="1:18" x14ac:dyDescent="0.3"/>
    <row r="378" spans="1:18" x14ac:dyDescent="0.3"/>
    <row r="379" spans="1:18" x14ac:dyDescent="0.3"/>
    <row r="380" spans="1:18" x14ac:dyDescent="0.3"/>
    <row r="381" spans="1:18" x14ac:dyDescent="0.3"/>
    <row r="382" spans="1:18" x14ac:dyDescent="0.3"/>
  </sheetData>
  <sheetProtection algorithmName="SHA-512" hashValue="NTVhPM4u3i2Jgj3S6KlvOdia3BfpKmaVahKelAkxGvIvTjf9zThGOMp7Zf0bIBabc5ktwWFQhTsYeo4A3YGHFw==" saltValue="CScKDcjviHKbEdLqW7NlPg==" spinCount="100000" sheet="1" objects="1" scenarios="1"/>
  <hyperlinks>
    <hyperlink ref="B2" r:id="rId2" xr:uid="{00000000-0004-0000-0100-000000000000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Vul hier je gegevens in</vt:lpstr>
      <vt:lpstr>Referentiegegevens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Lennart Roest</dc:creator>
  <cp:lastModifiedBy>Lennart Roest</cp:lastModifiedBy>
  <dcterms:created xsi:type="dcterms:W3CDTF">2023-03-12T16:08:55Z</dcterms:created>
  <dcterms:modified xsi:type="dcterms:W3CDTF">2023-03-12T17:17:21Z</dcterms:modified>
</cp:coreProperties>
</file>